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VO" sheetId="1" r:id="rId4"/>
    <sheet state="visible" name="PN Servicios" sheetId="2" r:id="rId5"/>
    <sheet state="visible" name="PN Elaboración Productos" sheetId="3" r:id="rId6"/>
  </sheets>
  <definedNames/>
  <calcPr/>
  <extLst>
    <ext uri="GoogleSheetsCustomDataVersion2">
      <go:sheetsCustomData xmlns:go="http://customooxmlschemas.google.com/" r:id="rId7" roundtripDataChecksum="1PWTa6XmBp0kTVV88h7QmMzV8H5k/XOslW0+gCnqCks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40">
      <text>
        <t xml:space="preserve">======
ID#AAAB7IMJ7bQ
personal    (2026-05-04 19:48:36)
No està sumando</t>
      </text>
    </comment>
    <comment authorId="0" ref="H100">
      <text>
        <t xml:space="preserve">======
ID#AAAB7IMJ7bM
personal    (2026-05-04 19:48:36)
No esta sumando</t>
      </text>
    </comment>
  </commentList>
  <extLst>
    <ext uri="GoogleSheetsCustomDataVersion2">
      <go:sheetsCustomData xmlns:go="http://customooxmlschemas.google.com/" r:id="rId1" roundtripDataSignature="AMtx7mhy/9UCeR+qV4qByytSuZ4uKsbW3w=="/>
    </ext>
  </extLst>
</comments>
</file>

<file path=xl/sharedStrings.xml><?xml version="1.0" encoding="utf-8"?>
<sst xmlns="http://schemas.openxmlformats.org/spreadsheetml/2006/main" count="553" uniqueCount="282">
  <si>
    <t>INSTRUCTIVO</t>
  </si>
  <si>
    <t xml:space="preserve">GUIA DILIGENCIAMIENTO  PLAN DE NEGOCIO </t>
  </si>
  <si>
    <t>El siguiente es el instructivo para la formulación del plan de negocio al concurso Chocó_e , el cual contempla una  metodología  sencilla y simple de manejar, debiendo seleccionar la hoja que le corresponda  a la actividad a desarrollar (servicios o Transformacoón de productos-Producción).</t>
  </si>
  <si>
    <t>1. DATOS DEL EMPRENDEDOR</t>
  </si>
  <si>
    <t>CONCEPTO</t>
  </si>
  <si>
    <t>CONTENIDO</t>
  </si>
  <si>
    <t>Nombre del Plan de Negocio o Empresa</t>
  </si>
  <si>
    <t>Corresponde  al nombre con el que se identifica el plan de negocio y/o  la empresa.</t>
  </si>
  <si>
    <t>Datos Personales</t>
  </si>
  <si>
    <t>Se registran  los datos generales del Emprendedor como: Nombre del emprendedor o lider de la inciativa, cédula, teléfono, número  de celular, correo electrónico, dirección del emprendedor, barrio.</t>
  </si>
  <si>
    <t>Tipo de emprendimiento</t>
  </si>
  <si>
    <t>Se identifica si el emprendimiento es:  asociativo, familiar o individual,  y en segundo   lugar  si es dinámico o de alto impacto, este debe se  igual al registrado en el formulario de inscripción..</t>
  </si>
  <si>
    <t>Consecutivo : Reservado para la entidad</t>
  </si>
  <si>
    <t>Hace referencia al número de registro interno que hace  la Cámara de Comercio.</t>
  </si>
  <si>
    <t>Tipo de apoyo</t>
  </si>
  <si>
    <t>Se especifica  la necesidad de  la financiación mediante los recursos recibidos de este concurso, si es para el fortalecimiento de la unidad productiva o empresa naciente o para un emprendimiento.</t>
  </si>
  <si>
    <t>2. ANALISIS GENERAL</t>
  </si>
  <si>
    <t>Idea de Negocio</t>
  </si>
  <si>
    <t>Describa la idea de negocio que pretende implementar.</t>
  </si>
  <si>
    <t xml:space="preserve">Tipo de actividad </t>
  </si>
  <si>
    <t>Se especifica si es un plan de negocio para élaboración  de un producto (producción) o servicios, que debe coincidir con la pestaña del formulario seleccionado.</t>
  </si>
  <si>
    <t>Justificación del Plan de Negocios</t>
  </si>
  <si>
    <t>Escriba brevemente los aspectos por lo que es importante la ejecución  del plan de negocios; esta debe ser igual a la registrada en el fomulaio de inscripcón.</t>
  </si>
  <si>
    <t>Objetivo General</t>
  </si>
  <si>
    <t>Defina el objetivo a lograr con el desarrollo de su proyecto, debe ser igual al  expresado en el formulario de inscripción .</t>
  </si>
  <si>
    <t>Objetivos específicos</t>
  </si>
  <si>
    <t>Defina los objetivos específicos con los cuales    logra el cumplimiento  del objetivo general,  teniendo en cuenta los aspectos  como volumen de  producción,  ventas, empleos a generar,  y demas aspectos económicos ambientales y sociales.</t>
  </si>
  <si>
    <t>3. ANALISIS MERCADOS</t>
  </si>
  <si>
    <t>Producto / Servicio</t>
  </si>
  <si>
    <t>Enumere e identifique los productos o servicios que prestará la unidad productiva o empresa naciente, deben ser los mismos identificados en el formulario de inscripción.</t>
  </si>
  <si>
    <t>Características</t>
  </si>
  <si>
    <t>Señale las principales características  o componentes de cada  producto o servicio, deben ser igual a las contempladas en el formulario de inscripción.</t>
  </si>
  <si>
    <t>Investigación de mercado</t>
  </si>
  <si>
    <t xml:space="preserve">Defina y justifique el mercado  objetivo   al cual va dirigido el producto o servicio. </t>
  </si>
  <si>
    <t>Definición del cliente</t>
  </si>
  <si>
    <t>Describa claramente las características del clientes o usuario final a quien esta dirigido el producto o servicio.</t>
  </si>
  <si>
    <t>Ubicación</t>
  </si>
  <si>
    <t>Defina en donde se ubicara la unidad productiva  o  empresa naciente en donde  se desarrollará  o desarrolla la actividad productiva.</t>
  </si>
  <si>
    <t>Necesidad identificada</t>
  </si>
  <si>
    <t>Describa las necesidades a satisfacer o cubrir a los posibles consumidores del producto o servicio.</t>
  </si>
  <si>
    <t>Definición de la competencia</t>
  </si>
  <si>
    <t>Identificación de principales  competidores potenciales: Ubicación, precio, análisis de calidad  del producto o servicio,  frente a mis productos o servicios ofrecidos.</t>
  </si>
  <si>
    <t>Descripción de los proveedores</t>
  </si>
  <si>
    <t>Identificación de sus principales  proveedores de materia prima o de bienes y/o servicios: Ubicación, precio, análisis de calidad y servicios adicionales frente a otros proveedores.</t>
  </si>
  <si>
    <t>Estrategias de comercialización</t>
  </si>
  <si>
    <t>Especifique las estrategias de comercialización que realizará para la comercialización del producto o servicio.</t>
  </si>
  <si>
    <t>¿Como identificar y diferenciar su Producto?</t>
  </si>
  <si>
    <t>Que aspecto innovador tiene  su producto o servicio que lo  diferencia de otros en el mercado, y cual es el valor agregado con el cual va  satisfacer la necesidad del consumidor identificada.</t>
  </si>
  <si>
    <t xml:space="preserve">¿Como Hacer una buena Distribución de su producto? </t>
  </si>
  <si>
    <t>Describa claramente como realizará la distribución del producto o servicio.</t>
  </si>
  <si>
    <t xml:space="preserve">¿Cómo Promocionar su producto? </t>
  </si>
  <si>
    <t>Identifique cuales serán las estrategias de promoción y publicidad del producto o servicio.</t>
  </si>
  <si>
    <t>Determinación del precio</t>
  </si>
  <si>
    <t>Cual  es  el precio unitario de cada producto y explique forma como lo estableció ( Comparación :Costos de producción, porcenaje de costos fijos, margen de utilidad;  precio frente a la competencia; y el que está dispuesto  a pagar el consumidor) .</t>
  </si>
  <si>
    <t>Proyección de ventas en unidades</t>
  </si>
  <si>
    <t xml:space="preserve">  Registre las unidades a vender de manera diaria, semanal y  mensual.</t>
  </si>
  <si>
    <t>4. ANALISIS DE COSTOS</t>
  </si>
  <si>
    <t>Costos fijos</t>
  </si>
  <si>
    <t>Especifique los costos fijos que tiene el negocio haya o no haya producción, tenga en cuenta que si la propiedad donde funciona el negocio es propia se debe tener en cuenta un valor que deja de percibir el propietario.</t>
  </si>
  <si>
    <t>Costos variables</t>
  </si>
  <si>
    <t>Enuncie  las materias primas, cantidad de compra, unidad de medida,  valor de compra,  cantidad utilizada  y unidad de medida utilizada por unidad de producto ( en la unidad de costo  debe dividir la totalidad del costo por unidad de producto).</t>
  </si>
  <si>
    <t>Margen de contribución</t>
  </si>
  <si>
    <t>Este se encuentra formulado y es traído de la diferencia entre el precio de venta y el costo variable por cada producto.</t>
  </si>
  <si>
    <t>Punto de equilibrio en Unidades</t>
  </si>
  <si>
    <t>Se encuentra formulado y determina cuantas unidades se deben vender de cada uno de los productos y los comprara frente a la proyección de ventas.</t>
  </si>
  <si>
    <t>Capital de trabajo</t>
  </si>
  <si>
    <t>Cuanto dinero se requiere mensualmente para el buen funcionamiento del negocio donde se contemplan los costos fijos y  costos variables de producción mensual.</t>
  </si>
  <si>
    <t>5. ANALISIS TECNICO</t>
  </si>
  <si>
    <t xml:space="preserve">Necesidades y requerimientos en Maquinaria, Muebles y Equipos </t>
  </si>
  <si>
    <t>Especifique las necesidades y requerimientos del proyecto en cuanto a maquinaria y equipo, muebles y  enseres, que se deben adquirir y/o que se tienen, el total en necesidades y requerimientos en maquinaria, muebles y equipos  alimentara automáticamente la depreciación en cuanto a estos rubros.</t>
  </si>
  <si>
    <t>Necesidades y requerimientos en Materia Prima e Insumos</t>
  </si>
  <si>
    <t>Especifique las necesidades y requerimientos del proyecto en cuanto a materia prima e insumos que se necesitan y que se tienen.</t>
  </si>
  <si>
    <t>Necesidades y Requerimientos en Obras Físicas Propias</t>
  </si>
  <si>
    <t>Identifique las necesidades y requerimientos en cuanto a obras físicas como pintura, iluminación, en general  adecuaciones para la planta de producción y/o servicio en el punto en donde se requiera este.</t>
  </si>
  <si>
    <t>Necesidades y Requerimientos en Publicidad</t>
  </si>
  <si>
    <t>Determine según las estrategias de promoción que material publicitario se requiere para su alcance.</t>
  </si>
  <si>
    <t>Síntesis del Proyecto</t>
  </si>
  <si>
    <t>Totalidad de las necesidades económicas que tiene el proyecto, este se encuentra formulado.</t>
  </si>
  <si>
    <t>6. ANALISIS FINANCIERO</t>
  </si>
  <si>
    <t>Inversiones</t>
  </si>
  <si>
    <t>Identifica la utilización de las inversiones realizadas dentro del proyecto.</t>
  </si>
  <si>
    <t>Ingresos al año</t>
  </si>
  <si>
    <t>Registro de las ventas proyectadas  mes a mes.</t>
  </si>
  <si>
    <t>Rentabilidad sobre ventas</t>
  </si>
  <si>
    <t>Cuanto se espera ganar por cada 100 pesos vendidos</t>
  </si>
  <si>
    <t>7. AMORTIZACIÓN DE CAPITAL CUOTA FIJA</t>
  </si>
  <si>
    <t>Nota</t>
  </si>
  <si>
    <t>1. En caso de no utilizar alguna de las casillas que se encuentran formuladas, para que no genere error elimine la fila  o ponga cero.</t>
  </si>
  <si>
    <t>2. Las casillas que tienen fondo rosado se encuentran formuladas, no ingrese información aquí, únicamente diligencie los campos en blanco.</t>
  </si>
  <si>
    <t>3. Si no se requiere la amortización del crédito colocar cero en la casilla del valor de cuota fija (cf)</t>
  </si>
  <si>
    <t>4. Colocar el valor en pesos correspondiente a la rentabilidad en ventas y en inversión.</t>
  </si>
  <si>
    <t xml:space="preserve">MODELO   PLAN DE NEGOCIO </t>
  </si>
  <si>
    <t>COMERCIO O SERVICIOS</t>
  </si>
  <si>
    <t>NOMBRE DEL  PLAN DE NEGOCIO O EMPRESA.</t>
  </si>
  <si>
    <t>1.   DATOS PERSONALES DEL  EMPRENDEDOR O EMPRESARIO</t>
  </si>
  <si>
    <t>Nombre del emprendedor o lider de la iniciativa:</t>
  </si>
  <si>
    <t>Teléfono</t>
  </si>
  <si>
    <t>No. De Identificación</t>
  </si>
  <si>
    <t>No. De Celular</t>
  </si>
  <si>
    <t>Dirección del empresario y/o emprendedor</t>
  </si>
  <si>
    <t>Correo electrónico</t>
  </si>
  <si>
    <t xml:space="preserve"> </t>
  </si>
  <si>
    <t>Barrio</t>
  </si>
  <si>
    <t>Consecutivo</t>
  </si>
  <si>
    <t>Tipo Emprendimiento</t>
  </si>
  <si>
    <t>Asociativo</t>
  </si>
  <si>
    <t>Familiar</t>
  </si>
  <si>
    <t>Individual</t>
  </si>
  <si>
    <t>Dinámico</t>
  </si>
  <si>
    <t>Alto Impacto</t>
  </si>
  <si>
    <t>Tipo de Apoyo</t>
  </si>
  <si>
    <t>Fortalecimiento</t>
  </si>
  <si>
    <t>Emprendimiento</t>
  </si>
  <si>
    <t>Idea de negocio</t>
  </si>
  <si>
    <t>Tipo de Actividad</t>
  </si>
  <si>
    <t>Producción</t>
  </si>
  <si>
    <t>Comercialización</t>
  </si>
  <si>
    <t>Servicio</t>
  </si>
  <si>
    <t>Justificación</t>
  </si>
  <si>
    <t>Objetivos Específicos</t>
  </si>
  <si>
    <t>3.1   Servicios</t>
  </si>
  <si>
    <t>No.</t>
  </si>
  <si>
    <t xml:space="preserve"> ServicioS</t>
  </si>
  <si>
    <t xml:space="preserve">Característica </t>
  </si>
  <si>
    <t>3.2 Participantes del Mercado</t>
  </si>
  <si>
    <t>Defina el  Mercado potencial y el objetivo</t>
  </si>
  <si>
    <t>Objetivos</t>
  </si>
  <si>
    <t>Necesidad Identificada  de los  posibles consumidores finales.</t>
  </si>
  <si>
    <t>Definición de la Competencia</t>
  </si>
  <si>
    <t>Nombre</t>
  </si>
  <si>
    <t>Precio     $</t>
  </si>
  <si>
    <t>Calidad</t>
  </si>
  <si>
    <t>Servicios Adicionales</t>
  </si>
  <si>
    <t>Ventajas</t>
  </si>
  <si>
    <t>Desventajas</t>
  </si>
  <si>
    <t>Alto</t>
  </si>
  <si>
    <t>Medio</t>
  </si>
  <si>
    <t>Bajo</t>
  </si>
  <si>
    <t>Descripción de los Proveedores</t>
  </si>
  <si>
    <t>Precio $</t>
  </si>
  <si>
    <t>3.3 Estrategias para la Comercialización</t>
  </si>
  <si>
    <t>¿Cuál es la innovación y el valor agregado de  su Producto?</t>
  </si>
  <si>
    <t>¿Cómo Promocionar sus servicio?</t>
  </si>
  <si>
    <t>3.4 Determinación del Precio para Cada Servicio.</t>
  </si>
  <si>
    <t xml:space="preserve">Nombre del Servicio </t>
  </si>
  <si>
    <t>% de Rentabilidada esperada</t>
  </si>
  <si>
    <t>Costo Unitario Por Servicio</t>
  </si>
  <si>
    <t>Precio Unitario por Servicio</t>
  </si>
  <si>
    <t xml:space="preserve">Precio de 
Referencia de la  competencia. </t>
  </si>
  <si>
    <t>Precio que aspira el 
Cliente</t>
  </si>
  <si>
    <t>Precio de Venta 
al Público Final</t>
  </si>
  <si>
    <t xml:space="preserve">3.5 Proyección de Ventas en unidades de servicios </t>
  </si>
  <si>
    <t xml:space="preserve">Nombre del producto / 
Servicio </t>
  </si>
  <si>
    <t>Diaria</t>
  </si>
  <si>
    <t>Semanal</t>
  </si>
  <si>
    <t>Mensual</t>
  </si>
  <si>
    <t>Total ventas mes (Unidades)</t>
  </si>
  <si>
    <t>4.1 Costos Fijos</t>
  </si>
  <si>
    <t>Cuenta</t>
  </si>
  <si>
    <t>Valor Mes $</t>
  </si>
  <si>
    <t>Costo discriminado de Servicios y Mantenimientos</t>
  </si>
  <si>
    <t>Arriendo</t>
  </si>
  <si>
    <t>Agua</t>
  </si>
  <si>
    <t>Energía</t>
  </si>
  <si>
    <t>Servicios</t>
  </si>
  <si>
    <t>Gastos Personales</t>
  </si>
  <si>
    <t>Maquinaria, Muebles y Equipos</t>
  </si>
  <si>
    <t>Equipos de Computo</t>
  </si>
  <si>
    <t>Mantenimiento</t>
  </si>
  <si>
    <t>Total Costos Fijos Mensuales</t>
  </si>
  <si>
    <t>4.2 Costos Variables Discriminado por Servicios</t>
  </si>
  <si>
    <t>Servicio  1</t>
  </si>
  <si>
    <t>Insumos</t>
  </si>
  <si>
    <t>Cantidad Total de Compra</t>
  </si>
  <si>
    <t>Unidad de Medida</t>
  </si>
  <si>
    <t>Valor Total de Compra</t>
  </si>
  <si>
    <t>Cantidad utilizada por Servicio</t>
  </si>
  <si>
    <t>SUB TOTAL INSUMOS</t>
  </si>
  <si>
    <t>OTROS COSTOS</t>
  </si>
  <si>
    <t>TOTAL OTRO COSTOS</t>
  </si>
  <si>
    <t>TOTAL COSTOS  VARIABLES POR UNIDAD DE SERVICIOS PRESTADOS</t>
  </si>
  <si>
    <t>Servicio   2</t>
  </si>
  <si>
    <t>Cantidad de Compra</t>
  </si>
  <si>
    <t>Servicio  3</t>
  </si>
  <si>
    <t>Servicio  4</t>
  </si>
  <si>
    <t>Cantidad Utilizada por Servicio</t>
  </si>
  <si>
    <t>Undad de Medida</t>
  </si>
  <si>
    <t>SUB TOTAL COSTOS INSUMOS</t>
  </si>
  <si>
    <t>Servicio  5</t>
  </si>
  <si>
    <t>Unidad de Costo</t>
  </si>
  <si>
    <t>Servicio  6</t>
  </si>
  <si>
    <t>4.7 Capital de Trabajo</t>
  </si>
  <si>
    <t>costo variable</t>
  </si>
  <si>
    <t>multiplicado</t>
  </si>
  <si>
    <t>Servicios prestados  y vendidos</t>
  </si>
  <si>
    <t>igual</t>
  </si>
  <si>
    <t>valor costo variables mes</t>
  </si>
  <si>
    <t>*</t>
  </si>
  <si>
    <t>=</t>
  </si>
  <si>
    <t>TOTAL COSTOS VARIABLES MES</t>
  </si>
  <si>
    <t>CAPITAL DE TRABAJO</t>
  </si>
  <si>
    <t>COSTOS FIJOS MENSUALES</t>
  </si>
  <si>
    <t>(+) COSTOS VARIABLES MES</t>
  </si>
  <si>
    <t>(=) CAPITAL DE TRABAJO</t>
  </si>
  <si>
    <t>5. ANALISIS TÉCNICO</t>
  </si>
  <si>
    <t>5.1  Plan de Inversión del Proyecto</t>
  </si>
  <si>
    <t xml:space="preserve">5.1.1 Necesidades y requerimientos en Maquinaria, Muebles y Equipos </t>
  </si>
  <si>
    <t xml:space="preserve">                    Descripción</t>
  </si>
  <si>
    <t>Cantidad</t>
  </si>
  <si>
    <t>Valor Unitario de Compra con IVA</t>
  </si>
  <si>
    <t>Valor Total</t>
  </si>
  <si>
    <t>Total de Necesidades y Requerimientos en Maquinaria, Muebles y Equipos</t>
  </si>
  <si>
    <t>5.1.2 Necesidades y requerimientos de Insumos</t>
  </si>
  <si>
    <t>Total de Necesidades y Requerimientos en  Insumos</t>
  </si>
  <si>
    <t xml:space="preserve">5.1.3  Necesidades y Requerimientos en Obras Físicas </t>
  </si>
  <si>
    <t>Total de Necesidades y Requerimientos en Obras Físicas Propias</t>
  </si>
  <si>
    <t>5.1.4 Necesidades y Requerimientos en Publicidad</t>
  </si>
  <si>
    <t>Total de Necesidades y Requerimientos en Publicidad</t>
  </si>
  <si>
    <t>5.2 Síntesis del Proyecto</t>
  </si>
  <si>
    <t>¿Cuánto dinero  se requiere para Maquinaria, Muebles y Equipos?</t>
  </si>
  <si>
    <t>¿Cuanto dinero se requiere  para  Insumos?</t>
  </si>
  <si>
    <t>¿Cuanto dinero se requiere  para Obras Físicas?</t>
  </si>
  <si>
    <t>¿Cuanto dinero se requiere  para Publicidad?</t>
  </si>
  <si>
    <t>¿Cuanto dinero se necesita para Capital de Trabajo?</t>
  </si>
  <si>
    <t>Costo Total del Proyecto</t>
  </si>
  <si>
    <r>
      <rPr>
        <rFont val="Constantia"/>
        <color theme="1"/>
        <sz val="18.0"/>
      </rPr>
      <t>P</t>
    </r>
    <r>
      <rPr>
        <rFont val="Constantia"/>
        <b/>
        <color theme="1"/>
        <sz val="18.0"/>
      </rPr>
      <t>RODUCCION DE BIENES</t>
    </r>
  </si>
  <si>
    <t xml:space="preserve">camara de </t>
  </si>
  <si>
    <t>NOMBRE DEL PLAN DE NEGOCIO O EMPRESA</t>
  </si>
  <si>
    <t>1.   DATOS PERSONALES DEL  EMPRENDEDOR Y/O EMPRESARIO</t>
  </si>
  <si>
    <t>Nombre del emprendedor o lider de la iniciativa::</t>
  </si>
  <si>
    <t>Dirección del empresario y/o emprendedor.</t>
  </si>
  <si>
    <t>LOCALIDAD-MUNICIPIO-VEREDA-OTRAS</t>
  </si>
  <si>
    <t>Chocò</t>
  </si>
  <si>
    <t>2 . ANALISIS GENERAL</t>
  </si>
  <si>
    <t>Descriipción de la Idea de negocio</t>
  </si>
  <si>
    <t xml:space="preserve">3.1  Productos  </t>
  </si>
  <si>
    <t>Productos .</t>
  </si>
  <si>
    <t>Definición del Cliente</t>
  </si>
  <si>
    <t>Hombres y mujeres mayores de 30 años</t>
  </si>
  <si>
    <t>Producto</t>
  </si>
  <si>
    <t>3.4 Determinación del Precio para Cada Producto</t>
  </si>
  <si>
    <t>% de Rentabilidad esperada</t>
  </si>
  <si>
    <t>Costo unitario por producto</t>
  </si>
  <si>
    <t>Precio unitario por  producto</t>
  </si>
  <si>
    <t>Precio de 
la Competencia</t>
  </si>
  <si>
    <t xml:space="preserve">Precio de Referencia que asprira el Cliente </t>
  </si>
  <si>
    <t>Precio de Venta Final</t>
  </si>
  <si>
    <t>3.5 Proyección de Ventas en unidades</t>
  </si>
  <si>
    <t>Costo Discriminado de Servicios y Mantenimiento</t>
  </si>
  <si>
    <t>Energia</t>
  </si>
  <si>
    <t>Gastos de Personal</t>
  </si>
  <si>
    <t>Mantenimiento de equipos</t>
  </si>
  <si>
    <t>4.2 Costos Variables Discriminado por Producto</t>
  </si>
  <si>
    <t>Producto 1</t>
  </si>
  <si>
    <t>Materias Primas</t>
  </si>
  <si>
    <t>Cantidad Total de  de Compra</t>
  </si>
  <si>
    <t xml:space="preserve">Valor Total de Compra </t>
  </si>
  <si>
    <t>Cantidad Utilizada Por Producto</t>
  </si>
  <si>
    <t>Costo Unitario</t>
  </si>
  <si>
    <t>SUB TOTAL MATERIA PRIMAS</t>
  </si>
  <si>
    <t>TOTAL COSTOS  VARIABLES POR UNIDAD PRODUCIDA</t>
  </si>
  <si>
    <t>Producto  2</t>
  </si>
  <si>
    <t>Producto  3</t>
  </si>
  <si>
    <t>Producto  4</t>
  </si>
  <si>
    <t>Producto  5</t>
  </si>
  <si>
    <t>Producto  6</t>
  </si>
  <si>
    <t>5.7 Capital de Trabajo</t>
  </si>
  <si>
    <t>Nombre del Producto</t>
  </si>
  <si>
    <t>Costo variable</t>
  </si>
  <si>
    <t>Unidades producidas y vendidas Mensuales</t>
  </si>
  <si>
    <t>6. ANALISIS TÉCNICO</t>
  </si>
  <si>
    <t>6.1  Plan de Inversión del Proyecto</t>
  </si>
  <si>
    <t xml:space="preserve">6.1.1 Necesidades y requerimientos en Maquinaria, Muebles y Equipos </t>
  </si>
  <si>
    <t xml:space="preserve">Valor Unitario de Compra </t>
  </si>
  <si>
    <t>Valor Unitario del IVA
 (si posee)</t>
  </si>
  <si>
    <t>Total de Necesidades y Requerimientos en Muebles y Equipos</t>
  </si>
  <si>
    <t>6.1.2 Necesidades y requerimientos en Materia Prima e Insumos</t>
  </si>
  <si>
    <t>Total de Necesidades y Requerimientos en Materia Prima e Insumos</t>
  </si>
  <si>
    <t>6.1.3  Necesidades y Requerimientos en Obras Físicas Propias</t>
  </si>
  <si>
    <t>6.1.4 Necesidades y Requerimientos en Publicidad</t>
  </si>
  <si>
    <t>6.3 Síntesis del Proyecto</t>
  </si>
  <si>
    <t>¿Cuanto dinero se requiere  para Materias primas e Insumos?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</si>
</sst>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_-* #,##0\ _€_-;\-* #,##0\ _€_-;_-* &quot;-&quot;??\ _€_-;_-@"/>
    <numFmt numFmtId="165" formatCode="_-[$$-240A]* #,##0.00_-;\-[$$-240A]* #,##0.00_-;_-[$$-240A]* &quot;-&quot;??_-;_-@"/>
    <numFmt numFmtId="166" formatCode="[$$-240A]\ #,##0;[Red][$$-240A]\ \-#,##0"/>
    <numFmt numFmtId="167" formatCode="_ &quot;$&quot;\ * #,##0.00_ ;_ &quot;$&quot;\ * \-#,##0.00_ ;_ &quot;$&quot;\ * &quot;-&quot;??_ ;_ @_ "/>
    <numFmt numFmtId="168" formatCode="[$$-240A]\ #,##0.00"/>
    <numFmt numFmtId="169" formatCode="_([$$-240A]\ * #,##0.00_);_([$$-240A]\ * \(#,##0.00\);_([$$-240A]\ * &quot;-&quot;??_);_(@_)"/>
    <numFmt numFmtId="170" formatCode="_-[$$-240A]* #,##0_-;\-[$$-240A]* #,##0_-;_-[$$-240A]* &quot;-&quot;??_-;_-@"/>
    <numFmt numFmtId="171" formatCode="_-&quot;$&quot;\ * #,##0_-;\-&quot;$&quot;\ * #,##0_-;_-&quot;$&quot;\ * &quot;-&quot;_-;_-@"/>
    <numFmt numFmtId="172" formatCode="_-[$$-240A]\ * #,##0.00_-;\-[$$-240A]\ * #,##0.00_-;_-[$$-240A]\ * &quot;-&quot;??_-;_-@"/>
  </numFmts>
  <fonts count="23">
    <font>
      <sz val="11.0"/>
      <color theme="1"/>
      <name val="Constantia"/>
      <scheme val="minor"/>
    </font>
    <font>
      <sz val="11.0"/>
      <color theme="1"/>
      <name val="Constantia"/>
    </font>
    <font>
      <sz val="11.0"/>
      <color theme="0"/>
      <name val="Constantia"/>
    </font>
    <font>
      <b/>
      <sz val="16.0"/>
      <color theme="1"/>
      <name val="Constantia"/>
    </font>
    <font>
      <b/>
      <sz val="16.0"/>
      <color rgb="FF387025"/>
      <name val="Constantia"/>
    </font>
    <font>
      <sz val="14.0"/>
      <color theme="1"/>
      <name val="Constantia"/>
    </font>
    <font>
      <sz val="10.0"/>
      <color theme="1"/>
      <name val="Constantia"/>
    </font>
    <font>
      <b/>
      <sz val="12.0"/>
      <color theme="1"/>
      <name val="Constantia"/>
    </font>
    <font/>
    <font>
      <sz val="12.0"/>
      <color theme="1"/>
      <name val="Constantia"/>
    </font>
    <font>
      <sz val="11.0"/>
      <color rgb="FF333333"/>
      <name val="Constantia"/>
    </font>
    <font>
      <sz val="9.0"/>
      <color theme="1"/>
      <name val="Constantia"/>
    </font>
    <font>
      <b/>
      <sz val="14.0"/>
      <color theme="1"/>
      <name val="Constantia"/>
    </font>
    <font>
      <b/>
      <sz val="11.0"/>
      <color theme="1"/>
      <name val="Constantia"/>
    </font>
    <font>
      <u/>
      <sz val="11.0"/>
      <color theme="10"/>
      <name val="Constantia"/>
    </font>
    <font>
      <sz val="14.0"/>
      <color theme="1"/>
      <name val="Arial"/>
    </font>
    <font>
      <sz val="11.0"/>
      <color rgb="FFFF0000"/>
      <name val="Constantia"/>
    </font>
    <font>
      <sz val="11.0"/>
      <color rgb="FF000000"/>
      <name val="Constantia"/>
    </font>
    <font>
      <b/>
      <sz val="11.0"/>
      <color rgb="FF000000"/>
      <name val="Constantia"/>
    </font>
    <font>
      <sz val="11.0"/>
      <color theme="1"/>
      <name val="Calibri"/>
    </font>
    <font>
      <sz val="12.0"/>
      <color rgb="FF000000"/>
      <name val="Arial"/>
    </font>
    <font>
      <b/>
      <sz val="18.0"/>
      <color theme="1"/>
      <name val="Constantia"/>
    </font>
    <font>
      <sz val="18.0"/>
      <color theme="1"/>
      <name val="Constantia"/>
    </font>
  </fonts>
  <fills count="16">
    <fill>
      <patternFill patternType="none"/>
    </fill>
    <fill>
      <patternFill patternType="lightGray"/>
    </fill>
    <fill>
      <patternFill patternType="solid">
        <fgColor rgb="FFB4ECFC"/>
        <bgColor rgb="FFB4ECFC"/>
      </patternFill>
    </fill>
    <fill>
      <patternFill patternType="solid">
        <fgColor rgb="FFDBF5F9"/>
        <bgColor rgb="FFDBF5F9"/>
      </patternFill>
    </fill>
    <fill>
      <patternFill patternType="solid">
        <fgColor rgb="FFFFFFFF"/>
        <bgColor rgb="FFFFFFFF"/>
      </patternFill>
    </fill>
    <fill>
      <patternFill patternType="solid">
        <fgColor rgb="FFE4F4DF"/>
        <bgColor rgb="FFE4F4D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CAE9C0"/>
        <bgColor rgb="FFCAE9C0"/>
      </patternFill>
    </fill>
    <fill>
      <patternFill patternType="solid">
        <fgColor rgb="FFFFCCFF"/>
        <bgColor rgb="FFFFCCFF"/>
      </patternFill>
    </fill>
    <fill>
      <patternFill patternType="solid">
        <fgColor rgb="FFF2F2F2"/>
        <bgColor rgb="FFF2F2F2"/>
      </patternFill>
    </fill>
    <fill>
      <patternFill patternType="solid">
        <fgColor rgb="FFC4EEFE"/>
        <bgColor rgb="FFC4EEFE"/>
      </patternFill>
    </fill>
    <fill>
      <patternFill patternType="solid">
        <fgColor rgb="FFFFC000"/>
        <bgColor rgb="FFFFC000"/>
      </patternFill>
    </fill>
    <fill>
      <patternFill patternType="solid">
        <fgColor rgb="FFB2E9F2"/>
        <bgColor rgb="FFB2E9F2"/>
      </patternFill>
    </fill>
    <fill>
      <patternFill patternType="solid">
        <fgColor rgb="FFC9FAFC"/>
        <bgColor rgb="FFC9FAFC"/>
      </patternFill>
    </fill>
    <fill>
      <patternFill patternType="solid">
        <fgColor rgb="FFFF0000"/>
        <bgColor rgb="FFFF0000"/>
      </patternFill>
    </fill>
  </fills>
  <borders count="4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</border>
    <border>
      <left/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/>
    </border>
    <border>
      <left/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top style="thin">
        <color rgb="FF000000"/>
      </top>
    </border>
    <border>
      <left/>
      <bottom style="thin">
        <color rgb="FF000000"/>
      </bottom>
    </border>
  </borders>
  <cellStyleXfs count="1">
    <xf borderId="0" fillId="0" fontId="0" numFmtId="0" applyAlignment="1" applyFont="1"/>
  </cellStyleXfs>
  <cellXfs count="26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1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vertical="center"/>
    </xf>
    <xf borderId="1" fillId="2" fontId="7" numFmtId="0" xfId="0" applyAlignment="1" applyBorder="1" applyFill="1" applyFont="1">
      <alignment horizontal="center" vertical="center"/>
    </xf>
    <xf borderId="2" fillId="0" fontId="8" numFmtId="0" xfId="0" applyBorder="1" applyFont="1"/>
    <xf borderId="3" fillId="0" fontId="8" numFmtId="0" xfId="0" applyBorder="1" applyFont="1"/>
    <xf borderId="1" fillId="3" fontId="7" numFmtId="0" xfId="0" applyAlignment="1" applyBorder="1" applyFill="1" applyFont="1">
      <alignment horizontal="center" vertical="center"/>
    </xf>
    <xf borderId="4" fillId="3" fontId="7" numFmtId="0" xfId="0" applyAlignment="1" applyBorder="1" applyFont="1">
      <alignment horizontal="center" vertical="center"/>
    </xf>
    <xf borderId="1" fillId="3" fontId="7" numFmtId="0" xfId="0" applyAlignment="1" applyBorder="1" applyFont="1">
      <alignment horizontal="left" shrinkToFit="0" vertical="center" wrapText="1"/>
    </xf>
    <xf borderId="4" fillId="4" fontId="1" numFmtId="0" xfId="0" applyAlignment="1" applyBorder="1" applyFill="1" applyFont="1">
      <alignment horizontal="left" vertical="center"/>
    </xf>
    <xf borderId="4" fillId="4" fontId="1" numFmtId="0" xfId="0" applyAlignment="1" applyBorder="1" applyFont="1">
      <alignment horizontal="left" shrinkToFit="0" vertical="center" wrapText="1"/>
    </xf>
    <xf borderId="1" fillId="5" fontId="7" numFmtId="0" xfId="0" applyAlignment="1" applyBorder="1" applyFill="1" applyFont="1">
      <alignment horizontal="center" vertical="center"/>
    </xf>
    <xf borderId="4" fillId="5" fontId="7" numFmtId="0" xfId="0" applyAlignment="1" applyBorder="1" applyFont="1">
      <alignment horizontal="center" vertical="center"/>
    </xf>
    <xf borderId="1" fillId="5" fontId="7" numFmtId="0" xfId="0" applyAlignment="1" applyBorder="1" applyFont="1">
      <alignment horizontal="left" vertical="center"/>
    </xf>
    <xf borderId="4" fillId="6" fontId="9" numFmtId="0" xfId="0" applyAlignment="1" applyBorder="1" applyFill="1" applyFont="1">
      <alignment horizontal="left" vertical="center"/>
    </xf>
    <xf borderId="4" fillId="0" fontId="1" numFmtId="0" xfId="0" applyAlignment="1" applyBorder="1" applyFont="1">
      <alignment horizontal="left" shrinkToFit="0" vertical="center" wrapText="1"/>
    </xf>
    <xf borderId="1" fillId="5" fontId="7" numFmtId="0" xfId="0" applyAlignment="1" applyBorder="1" applyFont="1">
      <alignment horizontal="left" shrinkToFit="0" vertical="center" wrapText="1"/>
    </xf>
    <xf borderId="4" fillId="0" fontId="10" numFmtId="0" xfId="0" applyAlignment="1" applyBorder="1" applyFont="1">
      <alignment shrinkToFit="0" vertical="center" wrapText="1"/>
    </xf>
    <xf borderId="1" fillId="5" fontId="7" numFmtId="0" xfId="0" applyAlignment="1" applyBorder="1" applyFont="1">
      <alignment shrinkToFit="0" vertical="center" wrapText="1"/>
    </xf>
    <xf borderId="4" fillId="4" fontId="1" numFmtId="0" xfId="0" applyAlignment="1" applyBorder="1" applyFont="1">
      <alignment shrinkToFit="0" vertical="center" wrapText="1"/>
    </xf>
    <xf borderId="1" fillId="0" fontId="10" numFmtId="0" xfId="0" applyAlignment="1" applyBorder="1" applyFont="1">
      <alignment horizontal="left" shrinkToFit="0" vertical="center" wrapText="1"/>
    </xf>
    <xf borderId="0" fillId="0" fontId="6" numFmtId="0" xfId="0" applyFont="1"/>
    <xf borderId="0" fillId="0" fontId="11" numFmtId="0" xfId="0" applyFont="1"/>
    <xf borderId="5" fillId="7" fontId="3" numFmtId="0" xfId="0" applyAlignment="1" applyBorder="1" applyFill="1" applyFont="1">
      <alignment horizontal="center"/>
    </xf>
    <xf borderId="6" fillId="0" fontId="8" numFmtId="0" xfId="0" applyBorder="1" applyFont="1"/>
    <xf borderId="7" fillId="0" fontId="8" numFmtId="0" xfId="0" applyBorder="1" applyFont="1"/>
    <xf borderId="5" fillId="7" fontId="12" numFmtId="0" xfId="0" applyAlignment="1" applyBorder="1" applyFont="1">
      <alignment horizontal="center"/>
    </xf>
    <xf borderId="4" fillId="0" fontId="1" numFmtId="0" xfId="0" applyBorder="1" applyFont="1"/>
    <xf borderId="8" fillId="5" fontId="13" numFmtId="0" xfId="0" applyAlignment="1" applyBorder="1" applyFont="1">
      <alignment horizontal="center"/>
    </xf>
    <xf borderId="9" fillId="0" fontId="8" numFmtId="0" xfId="0" applyBorder="1" applyFont="1"/>
    <xf borderId="1" fillId="0" fontId="1" numFmtId="0" xfId="0" applyAlignment="1" applyBorder="1" applyFont="1">
      <alignment horizontal="center"/>
    </xf>
    <xf borderId="1" fillId="2" fontId="13" numFmtId="0" xfId="0" applyAlignment="1" applyBorder="1" applyFont="1">
      <alignment horizontal="center"/>
    </xf>
    <xf borderId="4" fillId="5" fontId="13" numFmtId="0" xfId="0" applyBorder="1" applyFont="1"/>
    <xf borderId="1" fillId="6" fontId="1" numFmtId="0" xfId="0" applyAlignment="1" applyBorder="1" applyFont="1">
      <alignment horizontal="left"/>
    </xf>
    <xf borderId="1" fillId="0" fontId="1" numFmtId="0" xfId="0" applyAlignment="1" applyBorder="1" applyFont="1">
      <alignment horizontal="left"/>
    </xf>
    <xf borderId="0" fillId="0" fontId="1" numFmtId="0" xfId="0" applyAlignment="1" applyFont="1">
      <alignment horizontal="center"/>
    </xf>
    <xf borderId="5" fillId="6" fontId="1" numFmtId="0" xfId="0" applyAlignment="1" applyBorder="1" applyFont="1">
      <alignment horizontal="center"/>
    </xf>
    <xf borderId="1" fillId="0" fontId="14" numFmtId="0" xfId="0" applyAlignment="1" applyBorder="1" applyFont="1">
      <alignment horizontal="left"/>
    </xf>
    <xf borderId="10" fillId="5" fontId="13" numFmtId="0" xfId="0" applyAlignment="1" applyBorder="1" applyFont="1">
      <alignment horizontal="left" vertical="center"/>
    </xf>
    <xf borderId="4" fillId="0" fontId="1" numFmtId="0" xfId="0" applyAlignment="1" applyBorder="1" applyFont="1">
      <alignment horizontal="center"/>
    </xf>
    <xf borderId="11" fillId="0" fontId="8" numFmtId="0" xfId="0" applyBorder="1" applyFont="1"/>
    <xf borderId="4" fillId="6" fontId="1" numFmtId="0" xfId="0" applyBorder="1" applyFont="1"/>
    <xf borderId="4" fillId="6" fontId="1" numFmtId="0" xfId="0" applyAlignment="1" applyBorder="1" applyFont="1">
      <alignment horizontal="center"/>
    </xf>
    <xf borderId="4" fillId="8" fontId="13" numFmtId="0" xfId="0" applyBorder="1" applyFill="1" applyFont="1"/>
    <xf borderId="1" fillId="0" fontId="13" numFmtId="0" xfId="0" applyAlignment="1" applyBorder="1" applyFont="1">
      <alignment horizontal="center"/>
    </xf>
    <xf borderId="4" fillId="5" fontId="13" numFmtId="0" xfId="0" applyAlignment="1" applyBorder="1" applyFont="1">
      <alignment horizontal="left" vertical="center"/>
    </xf>
    <xf borderId="12" fillId="0" fontId="1" numFmtId="0" xfId="0" applyAlignment="1" applyBorder="1" applyFont="1">
      <alignment horizontal="left" shrinkToFit="0" vertical="center" wrapText="1"/>
    </xf>
    <xf borderId="13" fillId="0" fontId="8" numFmtId="0" xfId="0" applyBorder="1" applyFont="1"/>
    <xf borderId="14" fillId="0" fontId="8" numFmtId="0" xfId="0" applyBorder="1" applyFont="1"/>
    <xf borderId="4" fillId="5" fontId="13" numFmtId="0" xfId="0" applyAlignment="1" applyBorder="1" applyFont="1">
      <alignment horizontal="center"/>
    </xf>
    <xf borderId="12" fillId="0" fontId="1" numFmtId="0" xfId="0" applyAlignment="1" applyBorder="1" applyFont="1">
      <alignment horizontal="left" vertical="center"/>
    </xf>
    <xf borderId="15" fillId="0" fontId="8" numFmtId="0" xfId="0" applyBorder="1" applyFont="1"/>
    <xf borderId="16" fillId="5" fontId="13" numFmtId="0" xfId="0" applyAlignment="1" applyBorder="1" applyFont="1">
      <alignment horizontal="center"/>
    </xf>
    <xf borderId="17" fillId="0" fontId="8" numFmtId="0" xfId="0" applyBorder="1" applyFont="1"/>
    <xf borderId="18" fillId="0" fontId="8" numFmtId="0" xfId="0" applyBorder="1" applyFont="1"/>
    <xf borderId="1" fillId="5" fontId="13" numFmtId="0" xfId="0" applyAlignment="1" applyBorder="1" applyFont="1">
      <alignment horizontal="center"/>
    </xf>
    <xf borderId="4" fillId="0" fontId="15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left" shrinkToFit="0" wrapText="1"/>
    </xf>
    <xf borderId="19" fillId="5" fontId="13" numFmtId="0" xfId="0" applyAlignment="1" applyBorder="1" applyFont="1">
      <alignment horizontal="center" shrinkToFit="0" vertical="center" wrapText="1"/>
    </xf>
    <xf borderId="1" fillId="5" fontId="13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left" shrinkToFit="0" vertical="center" wrapText="1"/>
    </xf>
    <xf borderId="12" fillId="4" fontId="1" numFmtId="0" xfId="0" applyAlignment="1" applyBorder="1" applyFont="1">
      <alignment horizontal="center" vertical="center"/>
    </xf>
    <xf borderId="1" fillId="4" fontId="1" numFmtId="0" xfId="0" applyAlignment="1" applyBorder="1" applyFont="1">
      <alignment horizontal="left" shrinkToFit="0" wrapText="1"/>
    </xf>
    <xf borderId="20" fillId="0" fontId="8" numFmtId="0" xfId="0" applyBorder="1" applyFont="1"/>
    <xf borderId="21" fillId="0" fontId="8" numFmtId="0" xfId="0" applyBorder="1" applyFont="1"/>
    <xf borderId="22" fillId="0" fontId="8" numFmtId="0" xfId="0" applyBorder="1" applyFont="1"/>
    <xf borderId="23" fillId="0" fontId="8" numFmtId="0" xfId="0" applyBorder="1" applyFont="1"/>
    <xf borderId="24" fillId="0" fontId="8" numFmtId="0" xfId="0" applyBorder="1" applyFont="1"/>
    <xf borderId="10" fillId="5" fontId="13" numFmtId="0" xfId="0" applyAlignment="1" applyBorder="1" applyFont="1">
      <alignment horizontal="center" vertical="center"/>
    </xf>
    <xf borderId="10" fillId="5" fontId="13" numFmtId="0" xfId="0" applyAlignment="1" applyBorder="1" applyFont="1">
      <alignment horizontal="center" shrinkToFit="0" vertical="center" wrapText="1"/>
    </xf>
    <xf borderId="1" fillId="5" fontId="13" numFmtId="0" xfId="0" applyAlignment="1" applyBorder="1" applyFont="1">
      <alignment horizontal="center" shrinkToFit="0" vertical="center" wrapText="1"/>
    </xf>
    <xf borderId="12" fillId="5" fontId="13" numFmtId="0" xfId="0" applyAlignment="1" applyBorder="1" applyFont="1">
      <alignment horizontal="center" vertical="center"/>
    </xf>
    <xf borderId="25" fillId="5" fontId="13" numFmtId="0" xfId="0" applyAlignment="1" applyBorder="1" applyFont="1">
      <alignment horizontal="center" vertical="center"/>
    </xf>
    <xf borderId="4" fillId="5" fontId="13" numFmtId="0" xfId="0" applyAlignment="1" applyBorder="1" applyFont="1">
      <alignment horizontal="center" shrinkToFit="0" vertical="center" wrapText="1"/>
    </xf>
    <xf borderId="4" fillId="0" fontId="16" numFmtId="0" xfId="0" applyAlignment="1" applyBorder="1" applyFont="1">
      <alignment horizontal="left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vertical="center"/>
    </xf>
    <xf borderId="1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left" vertical="center"/>
    </xf>
    <xf borderId="1" fillId="0" fontId="1" numFmtId="0" xfId="0" applyAlignment="1" applyBorder="1" applyFont="1">
      <alignment vertical="center"/>
    </xf>
    <xf borderId="4" fillId="0" fontId="1" numFmtId="0" xfId="0" applyAlignment="1" applyBorder="1" applyFont="1">
      <alignment shrinkToFit="0" vertical="center" wrapText="1"/>
    </xf>
    <xf borderId="26" fillId="5" fontId="13" numFmtId="0" xfId="0" applyAlignment="1" applyBorder="1" applyFont="1">
      <alignment horizontal="left" shrinkToFit="0" vertical="center" wrapText="1"/>
    </xf>
    <xf borderId="26" fillId="5" fontId="13" numFmtId="0" xfId="0" applyAlignment="1" applyBorder="1" applyFont="1">
      <alignment horizontal="left" vertical="center"/>
    </xf>
    <xf borderId="27" fillId="0" fontId="8" numFmtId="0" xfId="0" applyBorder="1" applyFont="1"/>
    <xf borderId="4" fillId="0" fontId="1" numFmtId="9" xfId="0" applyAlignment="1" applyBorder="1" applyFont="1" applyNumberFormat="1">
      <alignment vertical="center"/>
    </xf>
    <xf borderId="4" fillId="9" fontId="1" numFmtId="165" xfId="0" applyAlignment="1" applyBorder="1" applyFill="1" applyFont="1" applyNumberFormat="1">
      <alignment vertical="center"/>
    </xf>
    <xf borderId="4" fillId="0" fontId="1" numFmtId="165" xfId="0" applyAlignment="1" applyBorder="1" applyFont="1" applyNumberFormat="1">
      <alignment vertical="center"/>
    </xf>
    <xf borderId="28" fillId="0" fontId="8" numFmtId="0" xfId="0" applyBorder="1" applyFont="1"/>
    <xf borderId="4" fillId="5" fontId="13" numFmtId="0" xfId="0" applyAlignment="1" applyBorder="1" applyFont="1">
      <alignment horizontal="center" vertical="center"/>
    </xf>
    <xf borderId="4" fillId="9" fontId="1" numFmtId="0" xfId="0" applyBorder="1" applyFont="1"/>
    <xf borderId="29" fillId="9" fontId="13" numFmtId="0" xfId="0" applyBorder="1" applyFont="1"/>
    <xf borderId="4" fillId="5" fontId="13" numFmtId="0" xfId="0" applyAlignment="1" applyBorder="1" applyFont="1">
      <alignment shrinkToFit="0" wrapText="1"/>
    </xf>
    <xf borderId="4" fillId="5" fontId="1" numFmtId="0" xfId="0" applyBorder="1" applyFont="1"/>
    <xf borderId="4" fillId="0" fontId="1" numFmtId="165" xfId="0" applyBorder="1" applyFont="1" applyNumberFormat="1"/>
    <xf borderId="4" fillId="9" fontId="1" numFmtId="165" xfId="0" applyBorder="1" applyFont="1" applyNumberFormat="1"/>
    <xf borderId="4" fillId="6" fontId="1" numFmtId="165" xfId="0" applyBorder="1" applyFont="1" applyNumberFormat="1"/>
    <xf borderId="8" fillId="3" fontId="13" numFmtId="0" xfId="0" applyAlignment="1" applyBorder="1" applyFont="1">
      <alignment horizontal="center"/>
    </xf>
    <xf borderId="30" fillId="3" fontId="13" numFmtId="0" xfId="0" applyAlignment="1" applyBorder="1" applyFont="1">
      <alignment horizontal="center"/>
    </xf>
    <xf borderId="1" fillId="3" fontId="13" numFmtId="0" xfId="0" applyAlignment="1" applyBorder="1" applyFont="1">
      <alignment horizontal="center"/>
    </xf>
    <xf borderId="1" fillId="9" fontId="13" numFmtId="0" xfId="0" applyAlignment="1" applyBorder="1" applyFont="1">
      <alignment horizontal="center"/>
    </xf>
    <xf borderId="4" fillId="3" fontId="13" numFmtId="0" xfId="0" applyAlignment="1" applyBorder="1" applyFont="1">
      <alignment horizontal="center" shrinkToFit="0" vertical="center" wrapText="1"/>
    </xf>
    <xf borderId="4" fillId="0" fontId="17" numFmtId="0" xfId="0" applyAlignment="1" applyBorder="1" applyFont="1">
      <alignment shrinkToFit="0" vertical="top" wrapText="1"/>
    </xf>
    <xf borderId="4" fillId="0" fontId="17" numFmtId="0" xfId="0" applyAlignment="1" applyBorder="1" applyFont="1">
      <alignment horizontal="left"/>
    </xf>
    <xf borderId="4" fillId="0" fontId="17" numFmtId="0" xfId="0" applyBorder="1" applyFont="1"/>
    <xf borderId="4" fillId="9" fontId="13" numFmtId="165" xfId="0" applyAlignment="1" applyBorder="1" applyFont="1" applyNumberFormat="1">
      <alignment horizontal="center"/>
    </xf>
    <xf borderId="4" fillId="10" fontId="17" numFmtId="0" xfId="0" applyAlignment="1" applyBorder="1" applyFill="1" applyFont="1">
      <alignment horizontal="left"/>
    </xf>
    <xf borderId="4" fillId="10" fontId="1" numFmtId="0" xfId="0" applyBorder="1" applyFont="1"/>
    <xf borderId="4" fillId="10" fontId="1" numFmtId="165" xfId="0" applyBorder="1" applyFont="1" applyNumberFormat="1"/>
    <xf borderId="4" fillId="9" fontId="18" numFmtId="166" xfId="0" applyAlignment="1" applyBorder="1" applyFont="1" applyNumberFormat="1">
      <alignment horizontal="center"/>
    </xf>
    <xf borderId="4" fillId="3" fontId="13" numFmtId="0" xfId="0" applyAlignment="1" applyBorder="1" applyFont="1">
      <alignment horizontal="center" shrinkToFit="0" wrapText="1"/>
    </xf>
    <xf borderId="4" fillId="3" fontId="13" numFmtId="0" xfId="0" applyAlignment="1" applyBorder="1" applyFont="1">
      <alignment shrinkToFit="0" wrapText="1"/>
    </xf>
    <xf borderId="4" fillId="9" fontId="18" numFmtId="0" xfId="0" applyAlignment="1" applyBorder="1" applyFont="1">
      <alignment horizontal="center"/>
    </xf>
    <xf borderId="4" fillId="0" fontId="19" numFmtId="0" xfId="0" applyBorder="1" applyFont="1"/>
    <xf borderId="4" fillId="0" fontId="19" numFmtId="165" xfId="0" applyBorder="1" applyFont="1" applyNumberFormat="1"/>
    <xf borderId="4" fillId="9" fontId="18" numFmtId="166" xfId="0" applyAlignment="1" applyBorder="1" applyFont="1" applyNumberFormat="1">
      <alignment horizontal="center" vertical="center"/>
    </xf>
    <xf borderId="4" fillId="5" fontId="13" numFmtId="0" xfId="0" applyAlignment="1" applyBorder="1" applyFont="1">
      <alignment horizontal="center" shrinkToFit="0" wrapText="1"/>
    </xf>
    <xf borderId="1" fillId="6" fontId="1" numFmtId="0" xfId="0" applyAlignment="1" applyBorder="1" applyFont="1">
      <alignment horizontal="center"/>
    </xf>
    <xf borderId="4" fillId="0" fontId="20" numFmtId="0" xfId="0" applyBorder="1" applyFont="1"/>
    <xf borderId="4" fillId="6" fontId="1" numFmtId="10" xfId="0" applyBorder="1" applyFont="1" applyNumberFormat="1"/>
    <xf borderId="4" fillId="5" fontId="18" numFmtId="0" xfId="0" applyAlignment="1" applyBorder="1" applyFont="1">
      <alignment shrinkToFit="0" vertical="center" wrapText="1"/>
    </xf>
    <xf borderId="31" fillId="5" fontId="18" numFmtId="0" xfId="0" applyAlignment="1" applyBorder="1" applyFont="1">
      <alignment shrinkToFit="0" vertical="center" wrapText="1"/>
    </xf>
    <xf borderId="31" fillId="5" fontId="18" numFmtId="0" xfId="0" applyAlignment="1" applyBorder="1" applyFont="1">
      <alignment horizontal="center" shrinkToFit="0" vertical="center" wrapText="1"/>
    </xf>
    <xf borderId="29" fillId="5" fontId="18" numFmtId="0" xfId="0" applyAlignment="1" applyBorder="1" applyFont="1">
      <alignment horizontal="center" shrinkToFit="0" vertical="center" wrapText="1"/>
    </xf>
    <xf borderId="29" fillId="5" fontId="18" numFmtId="0" xfId="0" applyAlignment="1" applyBorder="1" applyFont="1">
      <alignment shrinkToFit="0" vertical="center" wrapText="1"/>
    </xf>
    <xf borderId="4" fillId="9" fontId="13" numFmtId="0" xfId="0" applyBorder="1" applyFont="1"/>
    <xf borderId="4" fillId="9" fontId="1" numFmtId="166" xfId="0" applyBorder="1" applyFont="1" applyNumberFormat="1"/>
    <xf borderId="4" fillId="9" fontId="1" numFmtId="167" xfId="0" applyBorder="1" applyFont="1" applyNumberFormat="1"/>
    <xf borderId="4" fillId="9" fontId="13" numFmtId="167" xfId="0" applyBorder="1" applyFont="1" applyNumberFormat="1"/>
    <xf borderId="11" fillId="0" fontId="13" numFmtId="0" xfId="0" applyBorder="1" applyFont="1"/>
    <xf borderId="11" fillId="0" fontId="1" numFmtId="0" xfId="0" applyBorder="1" applyFont="1"/>
    <xf borderId="4" fillId="9" fontId="1" numFmtId="168" xfId="0" applyBorder="1" applyFont="1" applyNumberFormat="1"/>
    <xf borderId="10" fillId="0" fontId="13" numFmtId="0" xfId="0" applyBorder="1" applyFont="1"/>
    <xf borderId="4" fillId="5" fontId="18" numFmtId="0" xfId="0" applyAlignment="1" applyBorder="1" applyFont="1">
      <alignment horizontal="center" shrinkToFit="0" vertical="center" wrapText="1"/>
    </xf>
    <xf borderId="4" fillId="9" fontId="13" numFmtId="165" xfId="0" applyBorder="1" applyFont="1" applyNumberFormat="1"/>
    <xf borderId="1" fillId="0" fontId="17" numFmtId="0" xfId="0" applyAlignment="1" applyBorder="1" applyFont="1">
      <alignment horizontal="left" vertical="center"/>
    </xf>
    <xf borderId="4" fillId="0" fontId="13" numFmtId="165" xfId="0" applyBorder="1" applyFont="1" applyNumberFormat="1"/>
    <xf borderId="0" fillId="0" fontId="3" numFmtId="0" xfId="0" applyAlignment="1" applyFont="1">
      <alignment horizontal="center"/>
    </xf>
    <xf borderId="5" fillId="7" fontId="21" numFmtId="0" xfId="0" applyAlignment="1" applyBorder="1" applyFont="1">
      <alignment horizontal="center" vertical="center"/>
    </xf>
    <xf borderId="0" fillId="0" fontId="2" numFmtId="0" xfId="0" applyAlignment="1" applyFont="1">
      <alignment horizontal="center"/>
    </xf>
    <xf borderId="5" fillId="7" fontId="22" numFmtId="0" xfId="0" applyAlignment="1" applyBorder="1" applyFont="1">
      <alignment horizontal="center"/>
    </xf>
    <xf borderId="1" fillId="11" fontId="13" numFmtId="0" xfId="0" applyAlignment="1" applyBorder="1" applyFill="1" applyFont="1">
      <alignment horizontal="center"/>
    </xf>
    <xf borderId="25" fillId="11" fontId="13" numFmtId="0" xfId="0" applyAlignment="1" applyBorder="1" applyFont="1">
      <alignment horizontal="center"/>
    </xf>
    <xf borderId="1" fillId="11" fontId="13" numFmtId="0" xfId="0" applyAlignment="1" applyBorder="1" applyFont="1">
      <alignment horizontal="center" vertical="center"/>
    </xf>
    <xf borderId="4" fillId="3" fontId="13" numFmtId="0" xfId="0" applyAlignment="1" applyBorder="1" applyFont="1">
      <alignment vertical="center"/>
    </xf>
    <xf borderId="1" fillId="6" fontId="1" numFmtId="0" xfId="0" applyAlignment="1" applyBorder="1" applyFont="1">
      <alignment horizontal="left" vertical="center"/>
    </xf>
    <xf borderId="4" fillId="12" fontId="13" numFmtId="0" xfId="0" applyAlignment="1" applyBorder="1" applyFill="1" applyFont="1">
      <alignment horizontal="left" vertical="center"/>
    </xf>
    <xf borderId="1" fillId="12" fontId="1" numFmtId="0" xfId="0" applyAlignment="1" applyBorder="1" applyFont="1">
      <alignment horizontal="left" vertical="center"/>
    </xf>
    <xf borderId="32" fillId="12" fontId="1" numFmtId="0" xfId="0" applyAlignment="1" applyBorder="1" applyFont="1">
      <alignment horizontal="center" vertical="center"/>
    </xf>
    <xf borderId="4" fillId="12" fontId="1" numFmtId="0" xfId="0" applyAlignment="1" applyBorder="1" applyFont="1">
      <alignment horizontal="left" vertical="center"/>
    </xf>
    <xf borderId="4" fillId="6" fontId="13" numFmtId="0" xfId="0" applyAlignment="1" applyBorder="1" applyFont="1">
      <alignment vertical="center"/>
    </xf>
    <xf borderId="4" fillId="12" fontId="13" numFmtId="0" xfId="0" applyAlignment="1" applyBorder="1" applyFont="1">
      <alignment vertical="center"/>
    </xf>
    <xf borderId="4" fillId="6" fontId="1" numFmtId="0" xfId="0" applyAlignment="1" applyBorder="1" applyFont="1">
      <alignment vertical="center"/>
    </xf>
    <xf borderId="4" fillId="12" fontId="1" numFmtId="0" xfId="0" applyAlignment="1" applyBorder="1" applyFont="1">
      <alignment vertical="center"/>
    </xf>
    <xf borderId="4" fillId="3" fontId="1" numFmtId="0" xfId="0" applyAlignment="1" applyBorder="1" applyFont="1">
      <alignment vertical="center"/>
    </xf>
    <xf borderId="4" fillId="0" fontId="13" numFmtId="0" xfId="0" applyAlignment="1" applyBorder="1" applyFont="1">
      <alignment vertical="center"/>
    </xf>
    <xf borderId="4" fillId="3" fontId="13" numFmtId="0" xfId="0" applyAlignment="1" applyBorder="1" applyFont="1">
      <alignment horizontal="center" vertical="center"/>
    </xf>
    <xf borderId="4" fillId="3" fontId="13" numFmtId="0" xfId="0" applyAlignment="1" applyBorder="1" applyFont="1">
      <alignment horizontal="left" vertical="center"/>
    </xf>
    <xf borderId="4" fillId="13" fontId="13" numFmtId="0" xfId="0" applyAlignment="1" applyBorder="1" applyFill="1" applyFont="1">
      <alignment vertical="center"/>
    </xf>
    <xf borderId="4" fillId="13" fontId="13" numFmtId="0" xfId="0" applyAlignment="1" applyBorder="1" applyFont="1">
      <alignment horizontal="center" vertical="center"/>
    </xf>
    <xf borderId="4" fillId="12" fontId="1" numFmtId="0" xfId="0" applyAlignment="1" applyBorder="1" applyFont="1">
      <alignment horizontal="center" vertical="center"/>
    </xf>
    <xf borderId="4" fillId="12" fontId="13" numFmtId="0" xfId="0" applyAlignment="1" applyBorder="1" applyFont="1">
      <alignment horizontal="center" vertical="center"/>
    </xf>
    <xf borderId="0" fillId="0" fontId="1" numFmtId="0" xfId="0" applyAlignment="1" applyFont="1">
      <alignment horizontal="left"/>
    </xf>
    <xf borderId="10" fillId="3" fontId="13" numFmtId="0" xfId="0" applyAlignment="1" applyBorder="1" applyFont="1">
      <alignment horizontal="left" vertical="center"/>
    </xf>
    <xf borderId="4" fillId="3" fontId="13" numFmtId="0" xfId="0" applyBorder="1" applyFont="1"/>
    <xf borderId="4" fillId="12" fontId="13" numFmtId="0" xfId="0" applyAlignment="1" applyBorder="1" applyFont="1">
      <alignment horizontal="center"/>
    </xf>
    <xf borderId="1" fillId="0" fontId="19" numFmtId="0" xfId="0" applyBorder="1" applyFont="1"/>
    <xf borderId="30" fillId="12" fontId="13" numFmtId="0" xfId="0" applyAlignment="1" applyBorder="1" applyFont="1">
      <alignment horizontal="center"/>
    </xf>
    <xf borderId="33" fillId="3" fontId="13" numFmtId="0" xfId="0" applyAlignment="1" applyBorder="1" applyFont="1">
      <alignment horizontal="left" vertical="center"/>
    </xf>
    <xf borderId="12" fillId="7" fontId="1" numFmtId="0" xfId="0" applyAlignment="1" applyBorder="1" applyFont="1">
      <alignment horizontal="left" shrinkToFit="0" wrapText="1"/>
    </xf>
    <xf borderId="34" fillId="0" fontId="8" numFmtId="0" xfId="0" applyBorder="1" applyFont="1"/>
    <xf borderId="32" fillId="12" fontId="13" numFmtId="0" xfId="0" applyAlignment="1" applyBorder="1" applyFont="1">
      <alignment horizontal="center"/>
    </xf>
    <xf borderId="12" fillId="4" fontId="1" numFmtId="0" xfId="0" applyAlignment="1" applyBorder="1" applyFont="1">
      <alignment horizontal="center"/>
    </xf>
    <xf borderId="35" fillId="4" fontId="1" numFmtId="0" xfId="0" applyAlignment="1" applyBorder="1" applyFont="1">
      <alignment horizontal="center"/>
    </xf>
    <xf borderId="1" fillId="4" fontId="1" numFmtId="0" xfId="0" applyAlignment="1" applyBorder="1" applyFont="1">
      <alignment horizontal="left" vertical="center"/>
    </xf>
    <xf borderId="30" fillId="4" fontId="1" numFmtId="0" xfId="0" applyAlignment="1" applyBorder="1" applyFont="1">
      <alignment horizontal="center"/>
    </xf>
    <xf borderId="36" fillId="4" fontId="1" numFmtId="0" xfId="0" applyAlignment="1" applyBorder="1" applyFont="1">
      <alignment horizontal="center"/>
    </xf>
    <xf borderId="10" fillId="3" fontId="13" numFmtId="0" xfId="0" applyAlignment="1" applyBorder="1" applyFont="1">
      <alignment horizontal="center" vertical="center"/>
    </xf>
    <xf borderId="29" fillId="3" fontId="13" numFmtId="0" xfId="0" applyAlignment="1" applyBorder="1" applyFont="1">
      <alignment horizontal="center" vertical="center"/>
    </xf>
    <xf borderId="10" fillId="3" fontId="13" numFmtId="0" xfId="0" applyAlignment="1" applyBorder="1" applyFont="1">
      <alignment horizontal="center" shrinkToFit="0" vertical="center" wrapText="1"/>
    </xf>
    <xf borderId="37" fillId="3" fontId="13" numFmtId="0" xfId="0" applyAlignment="1" applyBorder="1" applyFont="1">
      <alignment horizontal="center" shrinkToFit="0" vertical="center" wrapText="1"/>
    </xf>
    <xf borderId="26" fillId="3" fontId="13" numFmtId="0" xfId="0" applyAlignment="1" applyBorder="1" applyFont="1">
      <alignment horizontal="center" shrinkToFit="0" vertical="center" wrapText="1"/>
    </xf>
    <xf borderId="12" fillId="3" fontId="13" numFmtId="0" xfId="0" applyAlignment="1" applyBorder="1" applyFont="1">
      <alignment horizontal="center" vertical="center"/>
    </xf>
    <xf borderId="38" fillId="12" fontId="13" numFmtId="0" xfId="0" applyAlignment="1" applyBorder="1" applyFont="1">
      <alignment horizontal="center" vertical="center"/>
    </xf>
    <xf borderId="39" fillId="3" fontId="13" numFmtId="0" xfId="0" applyAlignment="1" applyBorder="1" applyFont="1">
      <alignment horizontal="center" shrinkToFit="0" vertical="center" wrapText="1"/>
    </xf>
    <xf borderId="25" fillId="3" fontId="13" numFmtId="0" xfId="0" applyAlignment="1" applyBorder="1" applyFont="1">
      <alignment horizontal="center" vertical="center"/>
    </xf>
    <xf borderId="1" fillId="0" fontId="1" numFmtId="164" xfId="0" applyAlignment="1" applyBorder="1" applyFont="1" applyNumberFormat="1">
      <alignment horizontal="right" shrinkToFit="0" vertical="center" wrapText="1"/>
    </xf>
    <xf borderId="1" fillId="0" fontId="1" numFmtId="0" xfId="0" applyBorder="1" applyFont="1"/>
    <xf borderId="30" fillId="6" fontId="1" numFmtId="0" xfId="0" applyBorder="1" applyFont="1"/>
    <xf borderId="37" fillId="3" fontId="13" numFmtId="0" xfId="0" applyAlignment="1" applyBorder="1" applyFont="1">
      <alignment horizontal="center" vertical="center"/>
    </xf>
    <xf borderId="39" fillId="3" fontId="13" numFmtId="0" xfId="0" applyAlignment="1" applyBorder="1" applyFont="1">
      <alignment horizontal="center" vertical="center"/>
    </xf>
    <xf borderId="4" fillId="7" fontId="1" numFmtId="0" xfId="0" applyBorder="1" applyFont="1"/>
    <xf borderId="25" fillId="7" fontId="1" numFmtId="0" xfId="0" applyBorder="1" applyFont="1"/>
    <xf borderId="12" fillId="0" fontId="1" numFmtId="0" xfId="0" applyAlignment="1" applyBorder="1" applyFont="1">
      <alignment horizontal="left" shrinkToFit="0" wrapText="1"/>
    </xf>
    <xf borderId="30" fillId="5" fontId="13" numFmtId="0" xfId="0" applyAlignment="1" applyBorder="1" applyFont="1">
      <alignment horizontal="center"/>
    </xf>
    <xf borderId="40" fillId="3" fontId="13" numFmtId="0" xfId="0" applyAlignment="1" applyBorder="1" applyFont="1">
      <alignment horizontal="left" shrinkToFit="0" wrapText="1"/>
    </xf>
    <xf borderId="41" fillId="0" fontId="8" numFmtId="0" xfId="0" applyBorder="1" applyFont="1"/>
    <xf borderId="40" fillId="3" fontId="13" numFmtId="0" xfId="0" applyAlignment="1" applyBorder="1" applyFont="1">
      <alignment horizontal="left"/>
    </xf>
    <xf borderId="4" fillId="7" fontId="1" numFmtId="9" xfId="0" applyBorder="1" applyFont="1" applyNumberFormat="1"/>
    <xf borderId="4" fillId="7" fontId="1" numFmtId="169" xfId="0" applyBorder="1" applyFont="1" applyNumberFormat="1"/>
    <xf borderId="4" fillId="6" fontId="1" numFmtId="9" xfId="0" applyBorder="1" applyFont="1" applyNumberFormat="1"/>
    <xf borderId="30" fillId="6" fontId="13" numFmtId="0" xfId="0" applyAlignment="1" applyBorder="1" applyFont="1">
      <alignment horizontal="center" shrinkToFit="0" vertical="center" wrapText="1"/>
    </xf>
    <xf borderId="19" fillId="3" fontId="13" numFmtId="0" xfId="0" applyAlignment="1" applyBorder="1" applyFont="1">
      <alignment horizontal="center"/>
    </xf>
    <xf borderId="30" fillId="6" fontId="13" numFmtId="0" xfId="0" applyBorder="1" applyFont="1"/>
    <xf borderId="4" fillId="3" fontId="1" numFmtId="0" xfId="0" applyBorder="1" applyFont="1"/>
    <xf borderId="4" fillId="7" fontId="19" numFmtId="165" xfId="0" applyBorder="1" applyFont="1" applyNumberFormat="1"/>
    <xf borderId="4" fillId="3" fontId="13" numFmtId="0" xfId="0" applyAlignment="1" applyBorder="1" applyFont="1">
      <alignment horizontal="center"/>
    </xf>
    <xf borderId="25" fillId="9" fontId="13" numFmtId="0" xfId="0" applyAlignment="1" applyBorder="1" applyFont="1">
      <alignment horizontal="center"/>
    </xf>
    <xf borderId="2" fillId="0" fontId="1" numFmtId="0" xfId="0" applyAlignment="1" applyBorder="1" applyFont="1">
      <alignment horizontal="center"/>
    </xf>
    <xf borderId="4" fillId="14" fontId="13" numFmtId="0" xfId="0" applyAlignment="1" applyBorder="1" applyFill="1" applyFont="1">
      <alignment horizontal="center" shrinkToFit="0" vertical="center" wrapText="1"/>
    </xf>
    <xf borderId="4" fillId="12" fontId="13" numFmtId="0" xfId="0" applyAlignment="1" applyBorder="1" applyFont="1">
      <alignment horizontal="center" shrinkToFit="0" vertical="center" wrapText="1"/>
    </xf>
    <xf borderId="4" fillId="9" fontId="1" numFmtId="1" xfId="0" applyBorder="1" applyFont="1" applyNumberFormat="1"/>
    <xf borderId="4" fillId="6" fontId="17" numFmtId="0" xfId="0" applyAlignment="1" applyBorder="1" applyFont="1">
      <alignment shrinkToFit="0" vertical="top" wrapText="1"/>
    </xf>
    <xf borderId="4" fillId="9" fontId="13" numFmtId="170" xfId="0" applyAlignment="1" applyBorder="1" applyFont="1" applyNumberFormat="1">
      <alignment horizontal="center"/>
    </xf>
    <xf borderId="4" fillId="3" fontId="13" numFmtId="0" xfId="0" applyAlignment="1" applyBorder="1" applyFont="1">
      <alignment shrinkToFit="0" vertical="center" wrapText="1"/>
    </xf>
    <xf borderId="4" fillId="6" fontId="17" numFmtId="0" xfId="0" applyBorder="1" applyFont="1"/>
    <xf borderId="4" fillId="6" fontId="1" numFmtId="0" xfId="0" applyAlignment="1" applyBorder="1" applyFont="1">
      <alignment horizontal="right"/>
    </xf>
    <xf borderId="4" fillId="6" fontId="19" numFmtId="0" xfId="0" applyBorder="1" applyFont="1"/>
    <xf borderId="4" fillId="6" fontId="19" numFmtId="165" xfId="0" applyBorder="1" applyFont="1" applyNumberFormat="1"/>
    <xf borderId="4" fillId="5" fontId="13" numFmtId="0" xfId="0" applyAlignment="1" applyBorder="1" applyFont="1">
      <alignment shrinkToFit="0" vertical="center" wrapText="1"/>
    </xf>
    <xf borderId="4" fillId="12" fontId="13" numFmtId="0" xfId="0" applyAlignment="1" applyBorder="1" applyFont="1">
      <alignment shrinkToFit="0" wrapText="1"/>
    </xf>
    <xf borderId="26" fillId="6" fontId="1" numFmtId="0" xfId="0" applyAlignment="1" applyBorder="1" applyFont="1">
      <alignment horizontal="center"/>
    </xf>
    <xf borderId="1" fillId="6" fontId="13" numFmtId="0" xfId="0" applyAlignment="1" applyBorder="1" applyFont="1">
      <alignment horizontal="center"/>
    </xf>
    <xf borderId="4" fillId="3" fontId="18" numFmtId="0" xfId="0" applyAlignment="1" applyBorder="1" applyFont="1">
      <alignment shrinkToFit="0" vertical="center" wrapText="1"/>
    </xf>
    <xf borderId="31" fillId="3" fontId="18" numFmtId="0" xfId="0" applyAlignment="1" applyBorder="1" applyFont="1">
      <alignment horizontal="center" shrinkToFit="0" vertical="center" wrapText="1"/>
    </xf>
    <xf borderId="31" fillId="3" fontId="18" numFmtId="0" xfId="0" applyAlignment="1" applyBorder="1" applyFont="1">
      <alignment shrinkToFit="0" vertical="center" wrapText="1"/>
    </xf>
    <xf borderId="31" fillId="12" fontId="18" numFmtId="0" xfId="0" applyAlignment="1" applyBorder="1" applyFont="1">
      <alignment shrinkToFit="0" vertical="center" wrapText="1"/>
    </xf>
    <xf borderId="29" fillId="12" fontId="18" numFmtId="0" xfId="0" applyAlignment="1" applyBorder="1" applyFont="1">
      <alignment shrinkToFit="0" vertical="center" wrapText="1"/>
    </xf>
    <xf borderId="4" fillId="6" fontId="13" numFmtId="0" xfId="0" applyBorder="1" applyFont="1"/>
    <xf borderId="4" fillId="6" fontId="1" numFmtId="166" xfId="0" applyBorder="1" applyFont="1" applyNumberFormat="1"/>
    <xf borderId="38" fillId="6" fontId="13" numFmtId="0" xfId="0" applyBorder="1" applyFont="1"/>
    <xf borderId="38" fillId="6" fontId="1" numFmtId="0" xfId="0" applyBorder="1" applyFont="1"/>
    <xf borderId="4" fillId="6" fontId="1" numFmtId="168" xfId="0" applyBorder="1" applyFont="1" applyNumberFormat="1"/>
    <xf borderId="29" fillId="6" fontId="13" numFmtId="0" xfId="0" applyBorder="1" applyFont="1"/>
    <xf borderId="29" fillId="6" fontId="13" numFmtId="167" xfId="0" applyBorder="1" applyFont="1" applyNumberFormat="1"/>
    <xf borderId="4" fillId="6" fontId="1" numFmtId="171" xfId="0" applyBorder="1" applyFont="1" applyNumberFormat="1"/>
    <xf borderId="4" fillId="0" fontId="1" numFmtId="0" xfId="0" applyAlignment="1" applyBorder="1" applyFont="1">
      <alignment shrinkToFit="0" wrapText="1"/>
    </xf>
    <xf borderId="4" fillId="12" fontId="13" numFmtId="165" xfId="0" applyAlignment="1" applyBorder="1" applyFont="1" applyNumberFormat="1">
      <alignment horizontal="center"/>
    </xf>
    <xf borderId="4" fillId="15" fontId="18" numFmtId="0" xfId="0" applyAlignment="1" applyBorder="1" applyFill="1" applyFont="1">
      <alignment horizontal="center" shrinkToFit="0" vertical="center" wrapText="1"/>
    </xf>
    <xf borderId="4" fillId="0" fontId="1" numFmtId="171" xfId="0" applyBorder="1" applyFont="1" applyNumberFormat="1"/>
    <xf borderId="30" fillId="12" fontId="13" numFmtId="165" xfId="0" applyAlignment="1" applyBorder="1" applyFont="1" applyNumberFormat="1">
      <alignment horizontal="center"/>
    </xf>
    <xf borderId="4" fillId="5" fontId="13" numFmtId="172" xfId="0" applyAlignment="1" applyBorder="1" applyFont="1" applyNumberFormat="1">
      <alignment horizontal="center"/>
    </xf>
    <xf borderId="4" fillId="0" fontId="17" numFmtId="0" xfId="0" applyAlignment="1" applyBorder="1" applyFont="1">
      <alignment horizontal="left" vertical="center"/>
    </xf>
    <xf borderId="4" fillId="9" fontId="1" numFmtId="165" xfId="0" applyAlignment="1" applyBorder="1" applyFont="1" applyNumberFormat="1">
      <alignment horizontal="left" vertical="center"/>
    </xf>
    <xf borderId="30" fillId="6" fontId="1" numFmtId="165" xfId="0" applyAlignment="1" applyBorder="1" applyFont="1" applyNumberFormat="1">
      <alignment horizontal="left" vertical="center"/>
    </xf>
    <xf borderId="4" fillId="9" fontId="1" numFmtId="165" xfId="0" applyAlignment="1" applyBorder="1" applyFont="1" applyNumberFormat="1">
      <alignment horizontal="left"/>
    </xf>
    <xf borderId="30" fillId="6" fontId="1" numFmtId="165" xfId="0" applyAlignment="1" applyBorder="1" applyFont="1" applyNumberFormat="1">
      <alignment horizontal="left"/>
    </xf>
    <xf borderId="1" fillId="6" fontId="17" numFmtId="0" xfId="0" applyAlignment="1" applyBorder="1" applyFont="1">
      <alignment horizontal="left" vertical="center"/>
    </xf>
    <xf borderId="12" fillId="0" fontId="18" numFmtId="0" xfId="0" applyAlignment="1" applyBorder="1" applyFont="1">
      <alignment horizontal="left" vertical="center"/>
    </xf>
    <xf borderId="10" fillId="0" fontId="18" numFmtId="0" xfId="0" applyAlignment="1" applyBorder="1" applyFont="1">
      <alignment horizontal="left" vertical="center"/>
    </xf>
    <xf borderId="4" fillId="9" fontId="13" numFmtId="171" xfId="0" applyAlignment="1" applyBorder="1" applyFont="1" applyNumberFormat="1">
      <alignment horizontal="left"/>
    </xf>
    <xf borderId="30" fillId="6" fontId="13" numFmtId="165" xfId="0" applyAlignment="1" applyBorder="1" applyFont="1" applyNumberFormat="1">
      <alignment horizontal="left"/>
    </xf>
    <xf borderId="22" fillId="0" fontId="1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Relationship Id="rId3" Type="http://schemas.openxmlformats.org/officeDocument/2006/relationships/image" Target="../media/image5.png"/><Relationship Id="rId4" Type="http://schemas.openxmlformats.org/officeDocument/2006/relationships/image" Target="../media/image2.png"/><Relationship Id="rId5" Type="http://schemas.openxmlformats.org/officeDocument/2006/relationships/image" Target="../media/image4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27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34</xdr:row>
      <xdr:rowOff>0</xdr:rowOff>
    </xdr:from>
    <xdr:ext cx="76200" cy="1333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34</xdr:row>
      <xdr:rowOff>0</xdr:rowOff>
    </xdr:from>
    <xdr:ext cx="76200" cy="66675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66675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66675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4638675</xdr:colOff>
      <xdr:row>6</xdr:row>
      <xdr:rowOff>0</xdr:rowOff>
    </xdr:from>
    <xdr:ext cx="0" cy="53340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6534150</xdr:colOff>
      <xdr:row>6</xdr:row>
      <xdr:rowOff>0</xdr:rowOff>
    </xdr:from>
    <xdr:ext cx="0" cy="895350"/>
    <xdr:pic>
      <xdr:nvPicPr>
        <xdr:cNvPr id="0" name="image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45</xdr:row>
      <xdr:rowOff>0</xdr:rowOff>
    </xdr:from>
    <xdr:ext cx="76200" cy="1333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45</xdr:row>
      <xdr:rowOff>0</xdr:rowOff>
    </xdr:from>
    <xdr:ext cx="76200" cy="66675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1333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66675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66675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66675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4638675</xdr:colOff>
      <xdr:row>7</xdr:row>
      <xdr:rowOff>0</xdr:rowOff>
    </xdr:from>
    <xdr:ext cx="0" cy="69532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6534150</xdr:colOff>
      <xdr:row>7</xdr:row>
      <xdr:rowOff>0</xdr:rowOff>
    </xdr:from>
    <xdr:ext cx="0" cy="800100"/>
    <xdr:pic>
      <xdr:nvPicPr>
        <xdr:cNvPr id="0" name="image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1333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76200" cy="66675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5467350</xdr:colOff>
      <xdr:row>7</xdr:row>
      <xdr:rowOff>0</xdr:rowOff>
    </xdr:from>
    <xdr:ext cx="0" cy="733425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4638675</xdr:colOff>
      <xdr:row>13</xdr:row>
      <xdr:rowOff>0</xdr:rowOff>
    </xdr:from>
    <xdr:ext cx="0" cy="54292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6534150</xdr:colOff>
      <xdr:row>13</xdr:row>
      <xdr:rowOff>0</xdr:rowOff>
    </xdr:from>
    <xdr:ext cx="0" cy="895350"/>
    <xdr:pic>
      <xdr:nvPicPr>
        <xdr:cNvPr id="0" name="image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4638675</xdr:colOff>
      <xdr:row>13</xdr:row>
      <xdr:rowOff>0</xdr:rowOff>
    </xdr:from>
    <xdr:ext cx="0" cy="54292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6534150</xdr:colOff>
      <xdr:row>13</xdr:row>
      <xdr:rowOff>0</xdr:rowOff>
    </xdr:from>
    <xdr:ext cx="0" cy="895350"/>
    <xdr:pic>
      <xdr:nvPicPr>
        <xdr:cNvPr id="0" name="image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4638675</xdr:colOff>
      <xdr:row>13</xdr:row>
      <xdr:rowOff>0</xdr:rowOff>
    </xdr:from>
    <xdr:ext cx="0" cy="54292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6534150</xdr:colOff>
      <xdr:row>13</xdr:row>
      <xdr:rowOff>0</xdr:rowOff>
    </xdr:from>
    <xdr:ext cx="0" cy="895350"/>
    <xdr:pic>
      <xdr:nvPicPr>
        <xdr:cNvPr id="0" name="image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66675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66675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5715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6200" cy="76200"/>
    <xdr:pic>
      <xdr:nvPicPr>
        <xdr:cNvPr descr="http://www.fondoemprender.com/fonade/g/gifTransparente.gif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10306050" cy="2809875"/>
    <xdr:pic>
      <xdr:nvPicPr>
        <xdr:cNvPr id="0" name="image4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0</xdr:rowOff>
    </xdr:from>
    <xdr:ext cx="9696450" cy="26384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525500" cy="3695700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F49100"/>
      </a:folHlink>
    </a:clrScheme>
    <a:fontScheme name="Sheets">
      <a:majorFont>
        <a:latin typeface="Constantia"/>
        <a:ea typeface="Constantia"/>
        <a:cs typeface="Constantia"/>
      </a:majorFont>
      <a:minorFont>
        <a:latin typeface="Constantia"/>
        <a:ea typeface="Constantia"/>
        <a:cs typeface="Constanti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A838"/>
    <pageSetUpPr/>
  </sheetPr>
  <sheetViews>
    <sheetView showGridLines="0" workbookViewId="0"/>
  </sheetViews>
  <sheetFormatPr customHeight="1" defaultColWidth="12.63" defaultRowHeight="15.0"/>
  <cols>
    <col customWidth="1" min="1" max="1" width="1.5"/>
    <col customWidth="1" min="2" max="2" width="17.25"/>
    <col customWidth="1" min="3" max="3" width="22.38"/>
    <col customWidth="1" min="4" max="4" width="95.25"/>
    <col customWidth="1" min="5" max="9" width="11.0"/>
    <col customWidth="1" min="10" max="26" width="10.63"/>
  </cols>
  <sheetData>
    <row r="1" ht="225.0" customHeight="1">
      <c r="A1" s="1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3"/>
      <c r="B2" s="4" t="s">
        <v>0</v>
      </c>
      <c r="E2" s="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.75" customHeight="1">
      <c r="A3" s="3"/>
      <c r="B3" s="4" t="s">
        <v>1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0.5" hidden="1" customHeight="1">
      <c r="A4" s="3"/>
      <c r="B4" s="7"/>
      <c r="C4" s="7"/>
      <c r="D4" s="7"/>
      <c r="E4" s="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1.0" customHeight="1">
      <c r="A5" s="3"/>
      <c r="B5" s="8" t="s">
        <v>2</v>
      </c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33.75" customHeight="1">
      <c r="A6" s="3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3.25" customHeight="1">
      <c r="A7" s="9"/>
      <c r="B7" s="10" t="s">
        <v>3</v>
      </c>
      <c r="C7" s="11"/>
      <c r="D7" s="12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21.75" customHeight="1">
      <c r="A8" s="9"/>
      <c r="B8" s="13" t="s">
        <v>4</v>
      </c>
      <c r="C8" s="12"/>
      <c r="D8" s="14" t="s">
        <v>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25.5" customHeight="1">
      <c r="A9" s="9"/>
      <c r="B9" s="15" t="s">
        <v>6</v>
      </c>
      <c r="C9" s="12"/>
      <c r="D9" s="16" t="s">
        <v>7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2.75" customHeight="1">
      <c r="A10" s="9"/>
      <c r="B10" s="15" t="s">
        <v>8</v>
      </c>
      <c r="C10" s="12"/>
      <c r="D10" s="17" t="s">
        <v>9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31.5" customHeight="1">
      <c r="A11" s="9"/>
      <c r="B11" s="15" t="s">
        <v>10</v>
      </c>
      <c r="C11" s="12"/>
      <c r="D11" s="17" t="s">
        <v>11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27.75" customHeight="1">
      <c r="A12" s="9"/>
      <c r="B12" s="15" t="s">
        <v>12</v>
      </c>
      <c r="C12" s="12"/>
      <c r="D12" s="17" t="s">
        <v>13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2.75" customHeight="1">
      <c r="A13" s="9"/>
      <c r="B13" s="15" t="s">
        <v>14</v>
      </c>
      <c r="C13" s="12"/>
      <c r="D13" s="17" t="s">
        <v>15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23.25" customHeight="1">
      <c r="A14" s="9"/>
      <c r="B14" s="10" t="s">
        <v>16</v>
      </c>
      <c r="C14" s="11"/>
      <c r="D14" s="12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21.75" customHeight="1">
      <c r="A15" s="9"/>
      <c r="B15" s="18" t="s">
        <v>4</v>
      </c>
      <c r="C15" s="12"/>
      <c r="D15" s="19" t="s">
        <v>5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27.75" customHeight="1">
      <c r="A16" s="9"/>
      <c r="B16" s="20" t="s">
        <v>17</v>
      </c>
      <c r="C16" s="12"/>
      <c r="D16" s="21" t="s">
        <v>18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27.75" customHeight="1">
      <c r="A17" s="9"/>
      <c r="B17" s="20" t="s">
        <v>19</v>
      </c>
      <c r="C17" s="12"/>
      <c r="D17" s="22" t="s">
        <v>20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27.75" customHeight="1">
      <c r="A18" s="9"/>
      <c r="B18" s="23" t="s">
        <v>21</v>
      </c>
      <c r="C18" s="12"/>
      <c r="D18" s="22" t="s">
        <v>22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27.75" customHeight="1">
      <c r="A19" s="9"/>
      <c r="B19" s="23" t="s">
        <v>23</v>
      </c>
      <c r="C19" s="12"/>
      <c r="D19" s="22" t="s">
        <v>24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43.5" customHeight="1">
      <c r="A20" s="9"/>
      <c r="B20" s="23" t="s">
        <v>25</v>
      </c>
      <c r="C20" s="12"/>
      <c r="D20" s="22" t="s">
        <v>26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23.25" customHeight="1">
      <c r="A21" s="9"/>
      <c r="B21" s="10" t="s">
        <v>27</v>
      </c>
      <c r="C21" s="11"/>
      <c r="D21" s="12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21.75" customHeight="1">
      <c r="A22" s="9"/>
      <c r="B22" s="18" t="s">
        <v>4</v>
      </c>
      <c r="C22" s="12"/>
      <c r="D22" s="19" t="s">
        <v>5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27.75" customHeight="1">
      <c r="A23" s="9"/>
      <c r="B23" s="23" t="s">
        <v>28</v>
      </c>
      <c r="C23" s="12"/>
      <c r="D23" s="24" t="s">
        <v>29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27.75" customHeight="1">
      <c r="A24" s="9"/>
      <c r="B24" s="23" t="s">
        <v>30</v>
      </c>
      <c r="C24" s="12"/>
      <c r="D24" s="24" t="s">
        <v>31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27.75" customHeight="1">
      <c r="A25" s="9"/>
      <c r="B25" s="23" t="s">
        <v>32</v>
      </c>
      <c r="C25" s="12"/>
      <c r="D25" s="24" t="s">
        <v>33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27.75" customHeight="1">
      <c r="A26" s="9"/>
      <c r="B26" s="23" t="s">
        <v>34</v>
      </c>
      <c r="C26" s="12"/>
      <c r="D26" s="24" t="s">
        <v>35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27.75" customHeight="1">
      <c r="A27" s="9"/>
      <c r="B27" s="23" t="s">
        <v>36</v>
      </c>
      <c r="C27" s="12"/>
      <c r="D27" s="24" t="s">
        <v>37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27.75" customHeight="1">
      <c r="A28" s="9"/>
      <c r="B28" s="23" t="s">
        <v>38</v>
      </c>
      <c r="C28" s="12"/>
      <c r="D28" s="24" t="s">
        <v>39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49.5" customHeight="1">
      <c r="A29" s="9"/>
      <c r="B29" s="23" t="s">
        <v>40</v>
      </c>
      <c r="C29" s="12"/>
      <c r="D29" s="24" t="s">
        <v>41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49.5" customHeight="1">
      <c r="A30" s="9"/>
      <c r="B30" s="23" t="s">
        <v>42</v>
      </c>
      <c r="C30" s="12"/>
      <c r="D30" s="24" t="s">
        <v>43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26.25" customHeight="1">
      <c r="A31" s="9"/>
      <c r="B31" s="23" t="s">
        <v>44</v>
      </c>
      <c r="C31" s="12"/>
      <c r="D31" s="24" t="s">
        <v>45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39.75" customHeight="1">
      <c r="A32" s="9"/>
      <c r="B32" s="23" t="s">
        <v>46</v>
      </c>
      <c r="C32" s="12"/>
      <c r="D32" s="24" t="s">
        <v>47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38.25" customHeight="1">
      <c r="A33" s="9"/>
      <c r="B33" s="23" t="s">
        <v>48</v>
      </c>
      <c r="C33" s="12"/>
      <c r="D33" s="24" t="s">
        <v>49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30.0" customHeight="1">
      <c r="A34" s="9"/>
      <c r="B34" s="23" t="s">
        <v>50</v>
      </c>
      <c r="C34" s="12"/>
      <c r="D34" s="24" t="s">
        <v>51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2.75" customHeight="1">
      <c r="A35" s="9"/>
      <c r="B35" s="25" t="s">
        <v>52</v>
      </c>
      <c r="C35" s="12"/>
      <c r="D35" s="24" t="s">
        <v>53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28.5" customHeight="1">
      <c r="A36" s="9"/>
      <c r="B36" s="25" t="s">
        <v>54</v>
      </c>
      <c r="C36" s="12"/>
      <c r="D36" s="24" t="s">
        <v>55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23.25" customHeight="1">
      <c r="A37" s="9"/>
      <c r="B37" s="10" t="s">
        <v>56</v>
      </c>
      <c r="C37" s="11"/>
      <c r="D37" s="12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21.75" customHeight="1">
      <c r="A38" s="9"/>
      <c r="B38" s="18" t="s">
        <v>4</v>
      </c>
      <c r="C38" s="12"/>
      <c r="D38" s="19" t="s">
        <v>5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33.0" customHeight="1">
      <c r="A39" s="9"/>
      <c r="B39" s="25" t="s">
        <v>57</v>
      </c>
      <c r="C39" s="12"/>
      <c r="D39" s="26" t="s">
        <v>58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2.75" customHeight="1">
      <c r="A40" s="9"/>
      <c r="B40" s="25" t="s">
        <v>59</v>
      </c>
      <c r="C40" s="12"/>
      <c r="D40" s="24" t="s">
        <v>60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33.0" customHeight="1">
      <c r="A41" s="9"/>
      <c r="B41" s="25" t="s">
        <v>61</v>
      </c>
      <c r="C41" s="12"/>
      <c r="D41" s="24" t="s">
        <v>62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30.75" customHeight="1">
      <c r="A42" s="9"/>
      <c r="B42" s="25" t="s">
        <v>63</v>
      </c>
      <c r="C42" s="12"/>
      <c r="D42" s="24" t="s">
        <v>64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30.0" customHeight="1">
      <c r="A43" s="9"/>
      <c r="B43" s="25" t="s">
        <v>65</v>
      </c>
      <c r="C43" s="12"/>
      <c r="D43" s="24" t="s">
        <v>66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23.25" customHeight="1">
      <c r="A44" s="9"/>
      <c r="B44" s="10" t="s">
        <v>67</v>
      </c>
      <c r="C44" s="11"/>
      <c r="D44" s="12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21.0" customHeight="1">
      <c r="A45" s="9"/>
      <c r="B45" s="18" t="s">
        <v>4</v>
      </c>
      <c r="C45" s="12"/>
      <c r="D45" s="19" t="s">
        <v>5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2.75" customHeight="1">
      <c r="A46" s="9"/>
      <c r="B46" s="25" t="s">
        <v>68</v>
      </c>
      <c r="C46" s="12"/>
      <c r="D46" s="24" t="s">
        <v>69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37.5" customHeight="1">
      <c r="A47" s="9"/>
      <c r="B47" s="25" t="s">
        <v>70</v>
      </c>
      <c r="C47" s="12"/>
      <c r="D47" s="24" t="s">
        <v>71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36.75" customHeight="1">
      <c r="A48" s="9"/>
      <c r="B48" s="25" t="s">
        <v>72</v>
      </c>
      <c r="C48" s="12"/>
      <c r="D48" s="24" t="s">
        <v>73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42.0" customHeight="1">
      <c r="A49" s="9"/>
      <c r="B49" s="25" t="s">
        <v>74</v>
      </c>
      <c r="C49" s="12"/>
      <c r="D49" s="24" t="s">
        <v>75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27.75" customHeight="1">
      <c r="A50" s="9"/>
      <c r="B50" s="25" t="s">
        <v>76</v>
      </c>
      <c r="C50" s="12"/>
      <c r="D50" s="24" t="s">
        <v>77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23.25" customHeight="1">
      <c r="A51" s="9"/>
      <c r="B51" s="10" t="s">
        <v>78</v>
      </c>
      <c r="C51" s="11"/>
      <c r="D51" s="12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21.0" customHeight="1">
      <c r="A52" s="9"/>
      <c r="B52" s="18" t="s">
        <v>4</v>
      </c>
      <c r="C52" s="12"/>
      <c r="D52" s="19" t="s">
        <v>5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27.75" customHeight="1">
      <c r="A53" s="9"/>
      <c r="B53" s="23" t="s">
        <v>79</v>
      </c>
      <c r="C53" s="12"/>
      <c r="D53" s="24" t="s">
        <v>80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27.75" customHeight="1">
      <c r="A54" s="9"/>
      <c r="B54" s="23" t="s">
        <v>81</v>
      </c>
      <c r="C54" s="12"/>
      <c r="D54" s="24" t="s">
        <v>82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27.75" customHeight="1">
      <c r="A55" s="9"/>
      <c r="B55" s="23" t="s">
        <v>83</v>
      </c>
      <c r="C55" s="12"/>
      <c r="D55" s="24" t="s">
        <v>84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30.0" customHeight="1">
      <c r="A56" s="9"/>
      <c r="B56" s="10" t="s">
        <v>85</v>
      </c>
      <c r="C56" s="11"/>
      <c r="D56" s="12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32.25" customHeight="1">
      <c r="A57" s="9"/>
      <c r="B57" s="18" t="s">
        <v>4</v>
      </c>
      <c r="C57" s="12"/>
      <c r="D57" s="19" t="s">
        <v>5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23.25" customHeight="1">
      <c r="A58" s="9"/>
      <c r="B58" s="10" t="s">
        <v>86</v>
      </c>
      <c r="C58" s="11"/>
      <c r="D58" s="12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27.75" customHeight="1">
      <c r="A59" s="9"/>
      <c r="B59" s="27" t="s">
        <v>87</v>
      </c>
      <c r="C59" s="11"/>
      <c r="D59" s="12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27.75" customHeight="1">
      <c r="A60" s="9"/>
      <c r="B60" s="27" t="s">
        <v>88</v>
      </c>
      <c r="C60" s="11"/>
      <c r="D60" s="12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27.75" customHeight="1">
      <c r="A61" s="9"/>
      <c r="B61" s="27" t="s">
        <v>89</v>
      </c>
      <c r="C61" s="11"/>
      <c r="D61" s="12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27.75" customHeight="1">
      <c r="A62" s="9"/>
      <c r="B62" s="27" t="s">
        <v>90</v>
      </c>
      <c r="C62" s="11"/>
      <c r="D62" s="12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2.75" customHeight="1">
      <c r="A63" s="28"/>
      <c r="B63" s="29"/>
      <c r="C63" s="29"/>
      <c r="D63" s="29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ht="12.75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ht="12.75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ht="12.75" customHeight="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ht="12.75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ht="12.75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ht="12.75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ht="12.75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ht="12.75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ht="12.75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ht="12.75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ht="12.75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ht="12.75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ht="12.75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ht="12.7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ht="12.75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ht="12.75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ht="12.75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ht="12.7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ht="12.75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ht="12.75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ht="12.75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ht="12.75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ht="12.75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ht="12.75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ht="12.75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ht="12.75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ht="12.75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ht="12.75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ht="12.75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ht="12.75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ht="12.75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ht="12.75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ht="12.75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ht="12.7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ht="12.75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ht="12.75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ht="12.75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ht="12.7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ht="12.7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ht="12.7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ht="12.7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ht="12.7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ht="12.7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ht="12.7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ht="12.7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ht="12.7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ht="12.7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ht="12.7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ht="12.7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ht="12.7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ht="12.7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ht="12.7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ht="12.7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ht="12.7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ht="12.7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ht="12.7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ht="12.7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ht="12.7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ht="12.7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ht="12.7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ht="12.7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ht="12.7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ht="12.7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ht="12.7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ht="12.7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ht="12.7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ht="12.7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ht="12.7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ht="12.7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ht="12.7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ht="12.7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ht="12.7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ht="12.7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ht="12.7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ht="12.7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ht="12.7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ht="12.7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ht="12.7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ht="12.7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ht="12.7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ht="12.7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ht="12.7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ht="12.7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ht="12.7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ht="12.7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ht="12.7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ht="12.7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ht="12.7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ht="12.7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ht="12.7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ht="12.7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ht="12.7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ht="12.7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ht="12.7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ht="12.7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ht="12.7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ht="12.7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ht="12.7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ht="12.7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ht="12.7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ht="12.7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ht="12.7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ht="12.7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ht="12.7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ht="12.7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ht="12.7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ht="12.7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ht="12.7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ht="12.7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ht="12.7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ht="12.7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ht="12.7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ht="12.7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ht="12.7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ht="12.7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ht="12.7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ht="12.7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ht="12.7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ht="12.7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ht="12.7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ht="12.7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ht="12.7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ht="12.7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ht="12.7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ht="12.7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ht="12.7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ht="12.7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ht="12.7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ht="12.7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ht="12.7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ht="12.7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ht="12.7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ht="12.7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ht="12.7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ht="12.7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ht="12.7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ht="12.7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ht="12.7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ht="12.7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ht="12.7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ht="12.7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ht="12.7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ht="12.7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ht="12.7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ht="12.7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ht="12.7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ht="12.7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ht="12.7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ht="12.7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ht="12.7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ht="12.7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ht="12.7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ht="12.7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ht="12.7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ht="12.7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ht="12.7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ht="12.7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ht="12.75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ht="12.75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ht="12.75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ht="12.75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ht="12.75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ht="12.75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ht="12.75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ht="12.75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ht="12.75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ht="12.75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ht="12.75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ht="12.75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ht="12.75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ht="12.75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ht="12.75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ht="12.75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ht="12.75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ht="12.75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ht="12.75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ht="12.75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ht="12.75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ht="12.75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ht="12.75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ht="12.75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ht="12.75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ht="12.75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ht="12.75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ht="12.75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ht="12.75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ht="12.75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ht="12.75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ht="12.75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ht="12.75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ht="12.75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ht="12.75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ht="12.75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ht="12.75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ht="12.75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ht="12.75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ht="12.75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ht="12.75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ht="12.75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ht="12.75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ht="12.75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ht="12.75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ht="12.75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ht="12.75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ht="12.75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ht="12.75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ht="12.75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ht="12.75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ht="12.75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ht="12.75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ht="12.75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ht="12.75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ht="12.75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ht="12.75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ht="12.75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ht="12.75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ht="12.75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ht="12.75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ht="12.75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ht="12.75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ht="12.75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ht="12.75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ht="12.75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ht="12.75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ht="12.75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ht="12.75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ht="12.75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ht="12.75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ht="12.75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ht="12.75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ht="12.75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ht="12.75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ht="12.75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ht="12.75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ht="12.75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ht="12.75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ht="12.75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ht="12.75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ht="12.75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ht="12.75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ht="12.75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ht="12.75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ht="12.75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ht="12.75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ht="12.75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ht="12.75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ht="12.75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ht="12.75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ht="12.75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ht="12.75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ht="12.75" customHeight="1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ht="12.75" customHeight="1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ht="12.75" customHeight="1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ht="12.75" customHeight="1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ht="12.75" customHeight="1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ht="12.75" customHeight="1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ht="12.75" customHeight="1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ht="12.75" customHeight="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ht="12.75" customHeight="1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ht="12.75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ht="12.75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ht="12.75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ht="12.75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ht="12.75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ht="12.75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ht="12.75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ht="12.75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ht="12.75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ht="12.75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ht="12.75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ht="12.75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ht="12.75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ht="12.75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ht="12.75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ht="12.75" customHeight="1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ht="12.75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ht="12.75" customHeight="1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ht="12.75" customHeight="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ht="12.75" customHeight="1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ht="12.75" customHeight="1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ht="12.75" customHeight="1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ht="12.75" customHeight="1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ht="12.75" customHeight="1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ht="12.75" customHeight="1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ht="12.75" customHeight="1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ht="12.75" customHeight="1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ht="12.75" customHeight="1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ht="12.75" customHeight="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ht="12.75" customHeight="1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ht="12.75" customHeight="1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ht="12.75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ht="12.75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ht="12.75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ht="12.75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ht="12.75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ht="12.75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ht="12.75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ht="12.75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ht="12.75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ht="12.75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ht="12.75" customHeight="1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ht="12.75" customHeight="1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ht="12.75" customHeight="1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ht="12.75" customHeight="1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ht="12.75" customHeight="1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ht="12.75" customHeight="1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ht="12.75" customHeight="1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ht="12.75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ht="12.75" customHeight="1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ht="12.75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ht="12.75" customHeight="1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ht="12.75" customHeight="1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ht="12.75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ht="12.75" customHeight="1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ht="12.75" customHeight="1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ht="12.75" customHeigh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ht="12.75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ht="12.75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ht="12.75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ht="12.75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ht="12.75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ht="12.75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ht="12.75" customHeight="1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ht="12.75" customHeight="1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ht="12.75" customHeight="1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ht="12.75" customHeight="1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ht="12.75" customHeight="1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ht="12.75" customHeight="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ht="12.75" customHeight="1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ht="12.75" customHeight="1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ht="12.75" customHeight="1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ht="12.75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ht="12.75" customHeight="1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ht="12.75" customHeight="1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ht="12.75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ht="12.75" customHeight="1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ht="12.75" customHeight="1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ht="12.75" customHeight="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ht="12.75" customHeight="1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ht="12.75" customHeight="1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ht="12.75" customHeight="1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ht="12.75" customHeight="1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ht="12.75" customHeight="1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ht="12.75" customHeight="1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ht="12.75" customHeight="1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ht="12.75" customHeight="1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ht="12.75" customHeight="1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ht="12.75" customHeight="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ht="12.75" customHeight="1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ht="12.75" customHeight="1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ht="12.75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ht="12.75" customHeight="1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ht="12.75" customHeight="1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ht="12.75" customHeight="1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ht="12.75" customHeight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ht="12.75" customHeight="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ht="12.75" customHeight="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ht="12.75" customHeight="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ht="12.75" customHeight="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ht="12.75" customHeight="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ht="12.75" customHeight="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ht="12.75" customHeight="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ht="12.75" customHeight="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ht="12.75" customHeight="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ht="12.75" customHeight="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ht="12.75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ht="12.75" customHeight="1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ht="12.75" customHeight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ht="12.75" customHeight="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ht="12.75" customHeight="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ht="12.75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ht="12.75" customHeight="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ht="12.75" customHeight="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ht="12.75" customHeight="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ht="12.75" customHeight="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ht="12.75" customHeight="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ht="12.75" customHeight="1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ht="12.75" customHeight="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ht="12.75" customHeight="1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ht="12.75" customHeight="1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ht="12.75" customHeight="1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ht="12.75" customHeight="1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ht="12.75" customHeight="1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ht="12.75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ht="12.75" customHeight="1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ht="12.75" customHeight="1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ht="12.75" customHeight="1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ht="12.75" customHeight="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ht="12.75" customHeight="1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ht="12.75" customHeight="1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ht="12.75" customHeight="1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ht="12.75" customHeight="1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ht="12.75" customHeight="1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ht="12.75" customHeight="1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ht="12.75" customHeight="1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ht="12.75" customHeight="1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ht="12.75" customHeight="1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ht="12.75" customHeight="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ht="12.75" customHeight="1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ht="12.75" customHeight="1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ht="12.75" customHeight="1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ht="12.75" customHeight="1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ht="12.75" customHeight="1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ht="12.75" customHeight="1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ht="12.75" customHeight="1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ht="12.75" customHeight="1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ht="12.75" customHeight="1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ht="12.75" customHeight="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ht="12.75" customHeight="1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ht="12.75" customHeight="1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ht="12.75" customHeight="1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ht="12.75" customHeight="1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ht="12.75" customHeight="1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ht="12.75" customHeight="1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ht="12.75" customHeight="1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ht="12.75" customHeight="1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ht="12.75" customHeight="1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ht="12.75" customHeight="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ht="12.75" customHeight="1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ht="12.75" customHeight="1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ht="12.75" customHeight="1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ht="12.75" customHeight="1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ht="12.75" customHeight="1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ht="12.75" customHeight="1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ht="12.75" customHeight="1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ht="12.75" customHeight="1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ht="12.75" customHeight="1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ht="12.75" customHeight="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ht="12.75" customHeight="1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ht="12.75" customHeight="1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ht="12.75" customHeight="1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ht="12.75" customHeight="1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ht="12.75" customHeight="1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ht="12.75" customHeight="1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ht="12.75" customHeight="1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ht="12.75" customHeight="1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ht="12.75" customHeight="1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ht="12.75" customHeight="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ht="12.75" customHeight="1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ht="12.75" customHeight="1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ht="12.75" customHeight="1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ht="12.75" customHeight="1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ht="12.75" customHeight="1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ht="12.75" customHeight="1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ht="12.75" customHeight="1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ht="12.75" customHeight="1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ht="12.75" customHeight="1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ht="12.75" customHeight="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ht="12.75" customHeight="1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ht="12.75" customHeight="1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ht="12.75" customHeight="1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ht="12.75" customHeight="1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ht="12.75" customHeight="1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ht="12.75" customHeight="1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ht="12.75" customHeight="1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ht="12.75" customHeight="1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ht="12.75" customHeight="1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ht="12.75" customHeight="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ht="12.75" customHeight="1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ht="12.75" customHeight="1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ht="12.75" customHeight="1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ht="12.75" customHeight="1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ht="12.75" customHeight="1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ht="12.75" customHeight="1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ht="12.75" customHeight="1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ht="12.75" customHeight="1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ht="12.75" customHeight="1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ht="12.75" customHeight="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ht="12.75" customHeight="1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ht="12.75" customHeight="1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ht="12.75" customHeight="1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ht="12.75" customHeight="1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ht="12.75" customHeight="1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ht="12.75" customHeight="1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ht="12.75" customHeight="1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ht="12.75" customHeight="1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ht="12.75" customHeight="1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ht="12.75" customHeight="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ht="12.75" customHeight="1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ht="12.75" customHeight="1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ht="12.75" customHeight="1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ht="12.75" customHeight="1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ht="12.75" customHeight="1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ht="12.75" customHeight="1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ht="12.75" customHeight="1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ht="12.75" customHeight="1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ht="12.75" customHeight="1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ht="12.75" customHeight="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ht="12.75" customHeight="1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ht="12.75" customHeight="1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ht="12.75" customHeight="1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ht="12.75" customHeight="1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ht="12.75" customHeight="1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ht="12.75" customHeight="1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ht="12.75" customHeight="1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ht="12.75" customHeight="1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ht="12.75" customHeight="1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ht="12.75" customHeight="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ht="12.75" customHeight="1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ht="12.75" customHeight="1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ht="12.75" customHeight="1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ht="12.75" customHeight="1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ht="12.75" customHeight="1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ht="12.75" customHeight="1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ht="12.75" customHeight="1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ht="12.75" customHeight="1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ht="12.75" customHeight="1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ht="12.75" customHeight="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ht="12.75" customHeight="1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ht="12.75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ht="12.75" customHeight="1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ht="12.75" customHeight="1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ht="12.75" customHeight="1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ht="12.75" customHeight="1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ht="12.75" customHeight="1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ht="12.75" customHeight="1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ht="12.75" customHeight="1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ht="12.75" customHeight="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ht="12.75" customHeight="1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ht="12.75" customHeight="1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ht="12.75" customHeight="1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ht="12.75" customHeight="1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ht="12.75" customHeight="1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ht="12.75" customHeight="1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ht="12.75" customHeight="1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ht="12.75" customHeight="1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ht="12.75" customHeight="1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ht="12.75" customHeight="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ht="12.75" customHeight="1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ht="12.75" customHeight="1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ht="12.75" customHeight="1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ht="12.75" customHeight="1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ht="12.75" customHeight="1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ht="12.75" customHeight="1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ht="12.75" customHeight="1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ht="12.75" customHeight="1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ht="12.75" customHeight="1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ht="12.75" customHeight="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ht="12.75" customHeight="1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ht="12.75" customHeight="1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ht="12.75" customHeight="1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ht="12.75" customHeight="1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ht="12.75" customHeight="1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ht="12.75" customHeight="1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ht="12.75" customHeight="1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ht="12.75" customHeight="1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ht="12.75" customHeight="1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ht="12.75" customHeight="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ht="12.75" customHeight="1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ht="12.75" customHeight="1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ht="12.75" customHeight="1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ht="12.75" customHeight="1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ht="12.75" customHeight="1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ht="12.75" customHeight="1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ht="12.75" customHeight="1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ht="12.75" customHeight="1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ht="12.75" customHeight="1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ht="12.75" customHeight="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ht="12.75" customHeight="1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ht="12.75" customHeight="1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ht="12.75" customHeight="1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ht="12.75" customHeight="1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ht="12.75" customHeight="1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ht="12.75" customHeight="1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ht="12.75" customHeight="1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ht="12.75" customHeight="1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ht="12.75" customHeight="1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ht="12.75" customHeight="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ht="12.75" customHeight="1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ht="12.75" customHeight="1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ht="12.75" customHeight="1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ht="12.75" customHeight="1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ht="12.75" customHeight="1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ht="12.75" customHeight="1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ht="12.75" customHeight="1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ht="12.75" customHeight="1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ht="12.75" customHeight="1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ht="12.75" customHeight="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ht="12.75" customHeight="1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ht="12.75" customHeight="1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ht="12.75" customHeight="1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ht="12.75" customHeight="1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ht="12.75" customHeight="1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ht="12.75" customHeight="1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ht="12.75" customHeight="1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ht="12.75" customHeight="1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ht="12.75" customHeight="1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ht="12.75" customHeight="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ht="12.75" customHeight="1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ht="12.75" customHeight="1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ht="12.75" customHeight="1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ht="12.75" customHeight="1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ht="12.75" customHeight="1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ht="12.75" customHeight="1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ht="12.75" customHeight="1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ht="12.75" customHeight="1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ht="12.75" customHeight="1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ht="12.75" customHeight="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ht="12.75" customHeight="1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ht="12.75" customHeight="1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ht="12.75" customHeight="1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ht="12.75" customHeight="1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ht="12.75" customHeight="1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ht="12.75" customHeight="1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ht="12.75" customHeight="1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ht="12.75" customHeight="1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ht="12.75" customHeight="1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ht="12.75" customHeight="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ht="12.75" customHeight="1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ht="12.75" customHeight="1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ht="12.75" customHeight="1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ht="12.75" customHeight="1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ht="12.75" customHeight="1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ht="12.75" customHeight="1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ht="12.75" customHeight="1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ht="12.75" customHeight="1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ht="12.75" customHeight="1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ht="12.75" customHeight="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ht="12.75" customHeight="1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ht="12.75" customHeight="1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ht="12.75" customHeight="1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ht="12.75" customHeight="1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ht="12.75" customHeight="1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ht="12.75" customHeight="1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ht="12.75" customHeight="1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ht="12.75" customHeight="1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ht="12.75" customHeight="1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ht="12.75" customHeight="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ht="12.75" customHeight="1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ht="12.75" customHeight="1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ht="12.75" customHeight="1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ht="12.75" customHeight="1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ht="12.75" customHeight="1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ht="12.75" customHeight="1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ht="12.75" customHeight="1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ht="12.75" customHeight="1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ht="12.75" customHeight="1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ht="12.75" customHeight="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ht="12.75" customHeight="1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ht="12.75" customHeight="1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ht="12.75" customHeight="1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ht="12.75" customHeight="1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ht="12.75" customHeight="1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ht="12.75" customHeight="1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ht="12.75" customHeight="1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ht="12.75" customHeight="1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ht="12.75" customHeight="1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ht="12.75" customHeight="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ht="12.75" customHeight="1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ht="12.75" customHeight="1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ht="12.75" customHeight="1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ht="12.75" customHeight="1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ht="12.75" customHeight="1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ht="12.75" customHeight="1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ht="12.75" customHeight="1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ht="12.75" customHeight="1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ht="12.75" customHeight="1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ht="12.75" customHeight="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ht="12.75" customHeight="1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ht="12.75" customHeight="1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ht="12.75" customHeight="1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ht="12.75" customHeight="1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ht="12.75" customHeight="1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ht="12.75" customHeight="1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ht="12.75" customHeight="1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ht="12.75" customHeight="1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ht="12.75" customHeight="1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ht="12.75" customHeight="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ht="12.75" customHeight="1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ht="12.75" customHeight="1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ht="12.75" customHeight="1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ht="12.75" customHeight="1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ht="12.75" customHeight="1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ht="12.75" customHeight="1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ht="12.75" customHeight="1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ht="12.75" customHeight="1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ht="12.75" customHeight="1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ht="12.75" customHeight="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ht="12.75" customHeight="1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ht="12.75" customHeight="1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ht="12.75" customHeight="1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ht="12.75" customHeight="1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ht="12.75" customHeight="1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ht="12.75" customHeight="1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ht="12.75" customHeight="1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ht="12.75" customHeight="1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ht="12.75" customHeight="1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ht="12.75" customHeight="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ht="12.75" customHeight="1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ht="12.75" customHeight="1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ht="12.75" customHeight="1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ht="12.75" customHeight="1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ht="12.75" customHeight="1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ht="12.75" customHeight="1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ht="12.75" customHeight="1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ht="12.75" customHeight="1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ht="12.75" customHeight="1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ht="12.75" customHeight="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ht="12.75" customHeight="1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ht="12.75" customHeight="1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ht="12.75" customHeight="1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ht="12.75" customHeight="1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ht="12.75" customHeight="1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ht="12.75" customHeight="1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ht="12.75" customHeight="1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ht="12.75" customHeight="1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ht="12.75" customHeight="1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ht="12.75" customHeight="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ht="12.75" customHeight="1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ht="12.75" customHeight="1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ht="12.75" customHeight="1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ht="12.75" customHeight="1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ht="12.75" customHeight="1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ht="12.75" customHeight="1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ht="12.75" customHeight="1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ht="12.75" customHeight="1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ht="12.75" customHeight="1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ht="12.75" customHeight="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ht="12.75" customHeight="1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ht="12.75" customHeight="1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ht="12.75" customHeight="1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ht="12.75" customHeight="1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ht="12.75" customHeight="1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ht="12.75" customHeight="1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ht="12.75" customHeight="1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ht="12.75" customHeight="1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ht="12.75" customHeight="1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ht="12.75" customHeight="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ht="12.75" customHeight="1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ht="12.75" customHeight="1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ht="12.75" customHeight="1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ht="12.75" customHeight="1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ht="12.75" customHeight="1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ht="12.75" customHeight="1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ht="12.75" customHeight="1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ht="12.75" customHeight="1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ht="12.75" customHeight="1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ht="12.75" customHeight="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ht="12.75" customHeight="1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ht="12.75" customHeight="1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ht="12.75" customHeight="1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ht="12.75" customHeight="1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ht="12.75" customHeight="1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ht="12.75" customHeight="1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ht="12.75" customHeight="1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ht="12.75" customHeight="1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ht="12.75" customHeight="1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ht="12.75" customHeight="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ht="12.75" customHeight="1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ht="12.75" customHeight="1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ht="12.75" customHeight="1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ht="12.75" customHeight="1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ht="12.75" customHeight="1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ht="12.75" customHeight="1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ht="12.75" customHeight="1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ht="12.75" customHeight="1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ht="12.75" customHeight="1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ht="12.75" customHeight="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ht="12.75" customHeight="1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ht="12.75" customHeight="1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ht="12.75" customHeight="1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ht="12.75" customHeight="1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ht="12.75" customHeight="1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ht="12.75" customHeight="1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ht="12.75" customHeight="1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ht="12.75" customHeight="1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ht="12.75" customHeight="1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ht="12.75" customHeight="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ht="12.75" customHeight="1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ht="12.75" customHeight="1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ht="12.75" customHeight="1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ht="12.75" customHeight="1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ht="12.75" customHeight="1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ht="12.75" customHeight="1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ht="12.75" customHeight="1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ht="12.75" customHeight="1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ht="12.75" customHeight="1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ht="12.75" customHeight="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ht="12.75" customHeight="1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ht="12.75" customHeight="1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ht="12.75" customHeight="1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ht="12.75" customHeight="1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ht="12.75" customHeight="1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ht="12.75" customHeight="1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ht="12.75" customHeight="1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ht="12.75" customHeight="1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ht="12.75" customHeight="1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ht="12.75" customHeight="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ht="12.75" customHeight="1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ht="12.75" customHeight="1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ht="12.75" customHeight="1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ht="12.75" customHeight="1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ht="12.75" customHeight="1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ht="12.75" customHeight="1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ht="12.75" customHeight="1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ht="12.75" customHeight="1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ht="12.75" customHeight="1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ht="12.75" customHeight="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ht="12.75" customHeight="1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ht="12.75" customHeight="1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ht="12.75" customHeight="1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ht="12.75" customHeight="1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ht="12.75" customHeight="1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ht="12.75" customHeight="1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ht="12.75" customHeight="1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ht="12.75" customHeight="1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ht="12.75" customHeight="1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ht="12.75" customHeight="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ht="12.75" customHeight="1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ht="12.75" customHeight="1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ht="12.75" customHeight="1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ht="12.75" customHeight="1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ht="12.75" customHeight="1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ht="12.75" customHeight="1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ht="12.75" customHeight="1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ht="12.75" customHeight="1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ht="12.75" customHeight="1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ht="12.75" customHeight="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ht="12.75" customHeight="1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ht="12.75" customHeight="1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ht="12.75" customHeight="1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ht="12.75" customHeight="1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ht="12.75" customHeight="1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ht="12.75" customHeight="1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ht="12.75" customHeight="1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ht="12.75" customHeight="1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ht="12.75" customHeight="1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ht="12.75" customHeight="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ht="12.75" customHeight="1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ht="12.75" customHeight="1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ht="12.75" customHeight="1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ht="12.75" customHeight="1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ht="12.75" customHeight="1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ht="12.75" customHeight="1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ht="12.75" customHeight="1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ht="12.75" customHeight="1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ht="12.75" customHeight="1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ht="12.75" customHeight="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ht="12.75" customHeight="1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ht="12.75" customHeight="1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ht="12.75" customHeight="1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ht="12.75" customHeight="1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ht="12.75" customHeight="1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ht="12.75" customHeight="1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ht="12.75" customHeight="1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ht="12.75" customHeight="1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ht="12.75" customHeight="1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ht="12.75" customHeight="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ht="12.75" customHeight="1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ht="12.75" customHeight="1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ht="12.75" customHeight="1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ht="12.75" customHeight="1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ht="12.75" customHeight="1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ht="12.75" customHeight="1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ht="12.75" customHeight="1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ht="12.75" customHeight="1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ht="12.75" customHeight="1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ht="12.75" customHeight="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ht="12.75" customHeight="1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ht="12.75" customHeight="1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ht="12.75" customHeight="1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ht="12.75" customHeight="1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ht="12.75" customHeight="1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ht="12.75" customHeight="1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ht="12.75" customHeight="1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ht="12.75" customHeight="1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ht="12.75" customHeight="1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ht="12.75" customHeight="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ht="12.75" customHeight="1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ht="12.75" customHeight="1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ht="12.75" customHeight="1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ht="12.75" customHeight="1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ht="12.75" customHeight="1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ht="12.75" customHeight="1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ht="12.75" customHeight="1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ht="12.75" customHeight="1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ht="12.75" customHeight="1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ht="12.75" customHeight="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ht="12.75" customHeight="1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ht="12.75" customHeight="1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ht="12.75" customHeight="1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ht="12.75" customHeight="1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ht="12.75" customHeight="1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ht="12.75" customHeight="1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ht="12.75" customHeight="1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ht="12.75" customHeight="1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ht="12.75" customHeight="1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ht="12.75" customHeight="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ht="12.75" customHeight="1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ht="12.75" customHeight="1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ht="12.75" customHeight="1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ht="12.75" customHeight="1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ht="12.75" customHeight="1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ht="12.75" customHeight="1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ht="12.75" customHeight="1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ht="12.75" customHeight="1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ht="12.75" customHeight="1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ht="12.75" customHeight="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ht="12.75" customHeight="1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ht="12.75" customHeight="1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ht="12.75" customHeight="1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ht="12.75" customHeight="1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ht="12.75" customHeight="1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ht="12.75" customHeight="1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ht="12.75" customHeight="1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ht="12.75" customHeight="1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ht="12.75" customHeight="1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ht="12.75" customHeight="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ht="12.75" customHeight="1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ht="12.75" customHeight="1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ht="12.75" customHeight="1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ht="12.75" customHeight="1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ht="12.75" customHeight="1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ht="12.75" customHeight="1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ht="12.75" customHeight="1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ht="12.75" customHeight="1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ht="12.75" customHeight="1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ht="12.75" customHeight="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ht="12.75" customHeight="1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ht="12.75" customHeight="1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ht="12.75" customHeight="1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ht="12.75" customHeight="1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ht="12.75" customHeight="1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ht="12.75" customHeight="1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ht="12.75" customHeight="1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ht="12.75" customHeight="1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ht="12.75" customHeight="1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ht="12.75" customHeight="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ht="12.75" customHeight="1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ht="12.75" customHeight="1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ht="12.75" customHeight="1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ht="12.75" customHeight="1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ht="12.75" customHeight="1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ht="12.75" customHeight="1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ht="12.75" customHeight="1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ht="12.75" customHeight="1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ht="12.75" customHeight="1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</sheetData>
  <mergeCells count="59">
    <mergeCell ref="B60:D60"/>
    <mergeCell ref="B61:D61"/>
    <mergeCell ref="B62:D62"/>
    <mergeCell ref="B53:C53"/>
    <mergeCell ref="B54:C54"/>
    <mergeCell ref="B55:C55"/>
    <mergeCell ref="B56:D56"/>
    <mergeCell ref="B57:C57"/>
    <mergeCell ref="B58:D58"/>
    <mergeCell ref="B59:D59"/>
    <mergeCell ref="B2:D2"/>
    <mergeCell ref="B3:D3"/>
    <mergeCell ref="B5:D6"/>
    <mergeCell ref="B7:D7"/>
    <mergeCell ref="B8:C8"/>
    <mergeCell ref="B9:C9"/>
    <mergeCell ref="B10:C10"/>
    <mergeCell ref="B11:C11"/>
    <mergeCell ref="B12:C12"/>
    <mergeCell ref="B13:C13"/>
    <mergeCell ref="B14:D14"/>
    <mergeCell ref="B15:C15"/>
    <mergeCell ref="B16:C16"/>
    <mergeCell ref="B17:C17"/>
    <mergeCell ref="B18:C18"/>
    <mergeCell ref="B19:C19"/>
    <mergeCell ref="B20:C20"/>
    <mergeCell ref="B21:D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D37"/>
    <mergeCell ref="B38:C38"/>
    <mergeCell ref="B39:C39"/>
    <mergeCell ref="B40:C40"/>
    <mergeCell ref="B41:C41"/>
    <mergeCell ref="B42:C42"/>
    <mergeCell ref="B43:C43"/>
    <mergeCell ref="B44:D44"/>
    <mergeCell ref="B45:C45"/>
    <mergeCell ref="B46:C46"/>
    <mergeCell ref="B47:C47"/>
    <mergeCell ref="B48:C48"/>
    <mergeCell ref="B49:C49"/>
    <mergeCell ref="B50:C50"/>
    <mergeCell ref="B51:D51"/>
    <mergeCell ref="B52:C52"/>
  </mergeCells>
  <printOptions/>
  <pageMargins bottom="0.1968503937007874" footer="0.0" header="0.0" left="0.1968503937007874" right="0.1968503937007874" top="0.1968503937007874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A838"/>
    <pageSetUpPr/>
  </sheetPr>
  <sheetViews>
    <sheetView showGridLines="0" workbookViewId="0"/>
  </sheetViews>
  <sheetFormatPr customHeight="1" defaultColWidth="12.63" defaultRowHeight="15.0"/>
  <cols>
    <col customWidth="1" min="1" max="1" width="45.25"/>
    <col customWidth="1" min="2" max="2" width="14.38"/>
    <col customWidth="1" min="3" max="3" width="41.38"/>
    <col customWidth="1" min="4" max="4" width="18.13"/>
    <col customWidth="1" min="5" max="5" width="19.25"/>
    <col customWidth="1" min="6" max="6" width="12.25"/>
    <col customWidth="1" min="7" max="7" width="11.88"/>
    <col customWidth="1" min="8" max="8" width="16.25"/>
    <col customWidth="1" min="9" max="13" width="11.63"/>
    <col customWidth="1" min="14" max="15" width="11.0"/>
    <col customWidth="1" min="16" max="26" width="10.63"/>
  </cols>
  <sheetData>
    <row r="1" ht="210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30" t="s">
        <v>91</v>
      </c>
      <c r="B2" s="31"/>
      <c r="C2" s="31"/>
      <c r="D2" s="31"/>
      <c r="E2" s="31"/>
      <c r="F2" s="31"/>
      <c r="G2" s="3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33" t="s">
        <v>92</v>
      </c>
      <c r="B3" s="31"/>
      <c r="C3" s="31"/>
      <c r="D3" s="31"/>
      <c r="E3" s="31"/>
      <c r="F3" s="31"/>
      <c r="G3" s="32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34"/>
      <c r="B4" s="35" t="s">
        <v>93</v>
      </c>
      <c r="C4" s="36"/>
      <c r="D4" s="37"/>
      <c r="E4" s="11"/>
      <c r="F4" s="11"/>
      <c r="G4" s="12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38" t="s">
        <v>94</v>
      </c>
      <c r="B5" s="11"/>
      <c r="C5" s="11"/>
      <c r="D5" s="11"/>
      <c r="E5" s="11"/>
      <c r="F5" s="11"/>
      <c r="G5" s="12"/>
      <c r="H5" s="2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39" t="s">
        <v>95</v>
      </c>
      <c r="B6" s="40"/>
      <c r="C6" s="11"/>
      <c r="D6" s="12"/>
      <c r="E6" s="39" t="s">
        <v>96</v>
      </c>
      <c r="F6" s="41"/>
      <c r="G6" s="12"/>
      <c r="H6" s="2"/>
      <c r="I6" s="2"/>
      <c r="J6" s="2"/>
      <c r="K6" s="1"/>
      <c r="L6" s="4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39" t="s">
        <v>97</v>
      </c>
      <c r="B7" s="41"/>
      <c r="C7" s="11"/>
      <c r="D7" s="12"/>
      <c r="E7" s="39" t="s">
        <v>98</v>
      </c>
      <c r="F7" s="41"/>
      <c r="G7" s="12"/>
      <c r="H7" s="2"/>
      <c r="I7" s="2"/>
      <c r="J7" s="2"/>
      <c r="K7" s="1"/>
      <c r="L7" s="1"/>
      <c r="M7" s="43"/>
      <c r="N7" s="31"/>
      <c r="O7" s="3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39" t="s">
        <v>99</v>
      </c>
      <c r="B8" s="41"/>
      <c r="C8" s="11"/>
      <c r="D8" s="12"/>
      <c r="E8" s="39" t="s">
        <v>100</v>
      </c>
      <c r="F8" s="44"/>
      <c r="G8" s="12"/>
      <c r="H8" s="2"/>
      <c r="I8" s="2"/>
      <c r="J8" s="2"/>
      <c r="K8" s="1"/>
      <c r="L8" s="2"/>
      <c r="M8" s="2" t="s">
        <v>101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39"/>
      <c r="B9" s="39" t="s">
        <v>102</v>
      </c>
      <c r="C9" s="37"/>
      <c r="D9" s="12"/>
      <c r="E9" s="39" t="s">
        <v>103</v>
      </c>
      <c r="F9" s="41"/>
      <c r="G9" s="12"/>
      <c r="H9" s="2"/>
      <c r="I9" s="2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45" t="s">
        <v>104</v>
      </c>
      <c r="B10" s="39" t="s">
        <v>105</v>
      </c>
      <c r="C10" s="34"/>
      <c r="D10" s="39" t="s">
        <v>106</v>
      </c>
      <c r="E10" s="34"/>
      <c r="F10" s="39" t="s">
        <v>107</v>
      </c>
      <c r="G10" s="4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47"/>
      <c r="B11" s="39" t="s">
        <v>108</v>
      </c>
      <c r="C11" s="48"/>
      <c r="D11" s="39" t="s">
        <v>109</v>
      </c>
      <c r="E11" s="49"/>
      <c r="F11" s="37"/>
      <c r="G11" s="1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39" t="s">
        <v>110</v>
      </c>
      <c r="B12" s="39" t="s">
        <v>111</v>
      </c>
      <c r="C12" s="37"/>
      <c r="D12" s="12"/>
      <c r="E12" s="50" t="s">
        <v>112</v>
      </c>
      <c r="F12" s="51"/>
      <c r="G12" s="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38" t="s">
        <v>16</v>
      </c>
      <c r="B13" s="11"/>
      <c r="C13" s="11"/>
      <c r="D13" s="11"/>
      <c r="E13" s="11"/>
      <c r="F13" s="11"/>
      <c r="G13" s="1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0.0" customHeight="1">
      <c r="A14" s="52" t="s">
        <v>113</v>
      </c>
      <c r="B14" s="53"/>
      <c r="C14" s="54"/>
      <c r="D14" s="54"/>
      <c r="E14" s="54"/>
      <c r="F14" s="54"/>
      <c r="G14" s="5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39" t="s">
        <v>114</v>
      </c>
      <c r="B15" s="56" t="s">
        <v>115</v>
      </c>
      <c r="C15" s="46"/>
      <c r="D15" s="56" t="s">
        <v>116</v>
      </c>
      <c r="E15" s="46"/>
      <c r="F15" s="56" t="s">
        <v>117</v>
      </c>
      <c r="G15" s="4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60.0" customHeight="1">
      <c r="A16" s="52" t="s">
        <v>118</v>
      </c>
      <c r="B16" s="53"/>
      <c r="C16" s="54"/>
      <c r="D16" s="54"/>
      <c r="E16" s="54"/>
      <c r="F16" s="54"/>
      <c r="G16" s="5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60.0" customHeight="1">
      <c r="A17" s="52" t="s">
        <v>23</v>
      </c>
      <c r="B17" s="53"/>
      <c r="C17" s="54"/>
      <c r="D17" s="54"/>
      <c r="E17" s="54"/>
      <c r="F17" s="54"/>
      <c r="G17" s="5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0.0" customHeight="1">
      <c r="A18" s="45" t="s">
        <v>119</v>
      </c>
      <c r="B18" s="57"/>
      <c r="C18" s="54"/>
      <c r="D18" s="54"/>
      <c r="E18" s="54"/>
      <c r="F18" s="54"/>
      <c r="G18" s="5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0.0" customHeight="1">
      <c r="A19" s="58"/>
      <c r="B19" s="57"/>
      <c r="C19" s="54"/>
      <c r="D19" s="54"/>
      <c r="E19" s="54"/>
      <c r="F19" s="54"/>
      <c r="G19" s="55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0.0" customHeight="1">
      <c r="A20" s="47"/>
      <c r="B20" s="57"/>
      <c r="C20" s="54"/>
      <c r="D20" s="54"/>
      <c r="E20" s="54"/>
      <c r="F20" s="54"/>
      <c r="G20" s="55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38" t="s">
        <v>27</v>
      </c>
      <c r="B21" s="11"/>
      <c r="C21" s="11"/>
      <c r="D21" s="11"/>
      <c r="E21" s="11"/>
      <c r="F21" s="11"/>
      <c r="G21" s="1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59" t="s">
        <v>120</v>
      </c>
      <c r="B22" s="60"/>
      <c r="C22" s="6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39" t="s">
        <v>121</v>
      </c>
      <c r="B23" s="62" t="s">
        <v>122</v>
      </c>
      <c r="C23" s="12"/>
      <c r="D23" s="62" t="s">
        <v>123</v>
      </c>
      <c r="E23" s="11"/>
      <c r="F23" s="11"/>
      <c r="G23" s="1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0.0" customHeight="1">
      <c r="A24" s="63">
        <v>1.0</v>
      </c>
      <c r="B24" s="64"/>
      <c r="C24" s="12"/>
      <c r="D24" s="64"/>
      <c r="E24" s="11"/>
      <c r="F24" s="11"/>
      <c r="G24" s="1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0.0" customHeight="1">
      <c r="A25" s="63">
        <v>2.0</v>
      </c>
      <c r="B25" s="64"/>
      <c r="C25" s="12"/>
      <c r="D25" s="64"/>
      <c r="E25" s="11"/>
      <c r="F25" s="11"/>
      <c r="G25" s="1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0.0" customHeight="1">
      <c r="A26" s="63">
        <v>3.0</v>
      </c>
      <c r="B26" s="64"/>
      <c r="C26" s="12"/>
      <c r="D26" s="64"/>
      <c r="E26" s="11"/>
      <c r="F26" s="11"/>
      <c r="G26" s="1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62" t="s">
        <v>124</v>
      </c>
      <c r="B27" s="11"/>
      <c r="C27" s="1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60.0" customHeight="1">
      <c r="A28" s="65" t="s">
        <v>125</v>
      </c>
      <c r="B28" s="53"/>
      <c r="C28" s="54"/>
      <c r="D28" s="54"/>
      <c r="E28" s="54"/>
      <c r="F28" s="54"/>
      <c r="G28" s="55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67.5" customHeight="1">
      <c r="A29" s="66" t="s">
        <v>126</v>
      </c>
      <c r="B29" s="12"/>
      <c r="C29" s="67"/>
      <c r="D29" s="11"/>
      <c r="E29" s="11"/>
      <c r="F29" s="11"/>
      <c r="G29" s="1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38"/>
      <c r="B30" s="11"/>
      <c r="C30" s="12"/>
      <c r="D30" s="38" t="s">
        <v>127</v>
      </c>
      <c r="E30" s="11"/>
      <c r="F30" s="11"/>
      <c r="G30" s="1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30.0" customHeight="1">
      <c r="A31" s="68"/>
      <c r="B31" s="54"/>
      <c r="C31" s="55"/>
      <c r="D31" s="69"/>
      <c r="E31" s="11"/>
      <c r="F31" s="11"/>
      <c r="G31" s="1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30.0" customHeight="1">
      <c r="A32" s="70"/>
      <c r="C32" s="71"/>
      <c r="D32" s="69"/>
      <c r="E32" s="11"/>
      <c r="F32" s="11"/>
      <c r="G32" s="1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30.0" customHeight="1">
      <c r="A33" s="70"/>
      <c r="C33" s="71"/>
      <c r="D33" s="69"/>
      <c r="E33" s="11"/>
      <c r="F33" s="11"/>
      <c r="G33" s="1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30.0" customHeight="1">
      <c r="A34" s="72"/>
      <c r="B34" s="73"/>
      <c r="C34" s="74"/>
      <c r="D34" s="69"/>
      <c r="E34" s="11"/>
      <c r="F34" s="11"/>
      <c r="G34" s="12"/>
      <c r="H34" s="1" t="s">
        <v>101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62" t="s">
        <v>128</v>
      </c>
      <c r="B35" s="1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0" customHeight="1">
      <c r="A36" s="75" t="s">
        <v>129</v>
      </c>
      <c r="B36" s="75" t="s">
        <v>36</v>
      </c>
      <c r="C36" s="75" t="s">
        <v>117</v>
      </c>
      <c r="D36" s="76" t="s">
        <v>130</v>
      </c>
      <c r="E36" s="77" t="s">
        <v>131</v>
      </c>
      <c r="F36" s="11"/>
      <c r="G36" s="12"/>
      <c r="H36" s="78" t="s">
        <v>132</v>
      </c>
      <c r="I36" s="55"/>
      <c r="J36" s="78" t="s">
        <v>133</v>
      </c>
      <c r="K36" s="55"/>
      <c r="L36" s="78" t="s">
        <v>134</v>
      </c>
      <c r="M36" s="5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47"/>
      <c r="B37" s="47"/>
      <c r="C37" s="47"/>
      <c r="D37" s="47"/>
      <c r="E37" s="79" t="s">
        <v>135</v>
      </c>
      <c r="F37" s="79" t="s">
        <v>136</v>
      </c>
      <c r="G37" s="80" t="s">
        <v>137</v>
      </c>
      <c r="H37" s="72"/>
      <c r="I37" s="74"/>
      <c r="J37" s="72"/>
      <c r="K37" s="74"/>
      <c r="L37" s="72"/>
      <c r="M37" s="7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39.75" customHeight="1">
      <c r="A38" s="81"/>
      <c r="B38" s="67"/>
      <c r="C38" s="67"/>
      <c r="D38" s="82"/>
      <c r="E38" s="83"/>
      <c r="F38" s="83"/>
      <c r="G38" s="84"/>
      <c r="H38" s="67"/>
      <c r="I38" s="12"/>
      <c r="J38" s="67"/>
      <c r="K38" s="12"/>
      <c r="L38" s="67"/>
      <c r="M38" s="12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39.75" customHeight="1">
      <c r="A39" s="22"/>
      <c r="B39" s="67"/>
      <c r="C39" s="67"/>
      <c r="D39" s="82"/>
      <c r="E39" s="83"/>
      <c r="F39" s="83"/>
      <c r="G39" s="84"/>
      <c r="H39" s="67"/>
      <c r="I39" s="12"/>
      <c r="J39" s="67"/>
      <c r="K39" s="12"/>
      <c r="L39" s="67"/>
      <c r="M39" s="12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39.75" customHeight="1">
      <c r="A40" s="85"/>
      <c r="B40" s="86"/>
      <c r="C40" s="67"/>
      <c r="D40" s="82"/>
      <c r="E40" s="87"/>
      <c r="F40" s="87"/>
      <c r="G40" s="88"/>
      <c r="H40" s="67"/>
      <c r="I40" s="12"/>
      <c r="J40" s="67"/>
      <c r="K40" s="12"/>
      <c r="L40" s="89"/>
      <c r="M40" s="12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62" t="s">
        <v>138</v>
      </c>
      <c r="B41" s="1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75" t="s">
        <v>129</v>
      </c>
      <c r="B42" s="75" t="s">
        <v>36</v>
      </c>
      <c r="C42" s="75" t="s">
        <v>117</v>
      </c>
      <c r="D42" s="75" t="s">
        <v>139</v>
      </c>
      <c r="E42" s="77" t="s">
        <v>131</v>
      </c>
      <c r="F42" s="11"/>
      <c r="G42" s="12"/>
      <c r="H42" s="78" t="s">
        <v>132</v>
      </c>
      <c r="I42" s="5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29.25" customHeight="1">
      <c r="A43" s="47"/>
      <c r="B43" s="47"/>
      <c r="C43" s="47"/>
      <c r="D43" s="47"/>
      <c r="E43" s="79" t="s">
        <v>135</v>
      </c>
      <c r="F43" s="79" t="s">
        <v>136</v>
      </c>
      <c r="G43" s="80" t="s">
        <v>137</v>
      </c>
      <c r="H43" s="72"/>
      <c r="I43" s="7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39.75" customHeight="1">
      <c r="A44" s="81"/>
      <c r="B44" s="86"/>
      <c r="C44" s="90"/>
      <c r="D44" s="85"/>
      <c r="E44" s="83"/>
      <c r="F44" s="83"/>
      <c r="G44" s="84"/>
      <c r="H44" s="67"/>
      <c r="I44" s="1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39.75" customHeight="1">
      <c r="A45" s="85"/>
      <c r="B45" s="86"/>
      <c r="C45" s="90"/>
      <c r="D45" s="85"/>
      <c r="E45" s="83"/>
      <c r="F45" s="83"/>
      <c r="G45" s="84"/>
      <c r="H45" s="67"/>
      <c r="I45" s="1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39.75" customHeight="1">
      <c r="A46" s="91"/>
      <c r="B46" s="86"/>
      <c r="C46" s="90"/>
      <c r="D46" s="85"/>
      <c r="E46" s="88"/>
      <c r="F46" s="88"/>
      <c r="G46" s="88"/>
      <c r="H46" s="67"/>
      <c r="I46" s="1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62" t="s">
        <v>140</v>
      </c>
      <c r="B47" s="11"/>
      <c r="C47" s="12"/>
      <c r="D47" s="1"/>
      <c r="E47" s="42"/>
      <c r="F47" s="42"/>
      <c r="G47" s="4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60.0" customHeight="1">
      <c r="A48" s="92" t="s">
        <v>141</v>
      </c>
      <c r="B48" s="12"/>
      <c r="C48" s="53"/>
      <c r="D48" s="54"/>
      <c r="E48" s="54"/>
      <c r="F48" s="54"/>
      <c r="G48" s="5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60.0" customHeight="1">
      <c r="A49" s="92" t="s">
        <v>48</v>
      </c>
      <c r="B49" s="12"/>
      <c r="C49" s="53"/>
      <c r="D49" s="54"/>
      <c r="E49" s="54"/>
      <c r="F49" s="54"/>
      <c r="G49" s="5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60.0" customHeight="1">
      <c r="A50" s="93" t="s">
        <v>142</v>
      </c>
      <c r="B50" s="12"/>
      <c r="C50" s="67"/>
      <c r="D50" s="11"/>
      <c r="E50" s="11"/>
      <c r="F50" s="11"/>
      <c r="G50" s="1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62" t="s">
        <v>143</v>
      </c>
      <c r="B51" s="11"/>
      <c r="C51" s="11"/>
      <c r="D51" s="11"/>
      <c r="E51" s="9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80" t="s">
        <v>144</v>
      </c>
      <c r="B52" s="80" t="s">
        <v>145</v>
      </c>
      <c r="C52" s="80" t="s">
        <v>146</v>
      </c>
      <c r="D52" s="80" t="s">
        <v>147</v>
      </c>
      <c r="E52" s="80" t="s">
        <v>148</v>
      </c>
      <c r="F52" s="80" t="s">
        <v>149</v>
      </c>
      <c r="G52" s="80" t="s">
        <v>150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9.5" customHeight="1">
      <c r="A53" s="85"/>
      <c r="B53" s="95"/>
      <c r="C53" s="96" t="str">
        <f>H99</f>
        <v>#DIV/0!</v>
      </c>
      <c r="D53" s="97" t="str">
        <f t="shared" ref="D53:D58" si="1">C53*(1+B53)</f>
        <v>#DIV/0!</v>
      </c>
      <c r="E53" s="97"/>
      <c r="F53" s="34"/>
      <c r="G53" s="3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9.5" customHeight="1">
      <c r="A54" s="85"/>
      <c r="B54" s="95"/>
      <c r="C54" s="96" t="str">
        <f>H119</f>
        <v>#DIV/0!</v>
      </c>
      <c r="D54" s="97" t="str">
        <f t="shared" si="1"/>
        <v>#DIV/0!</v>
      </c>
      <c r="E54" s="97"/>
      <c r="F54" s="34"/>
      <c r="G54" s="3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9.5" customHeight="1">
      <c r="A55" s="85"/>
      <c r="B55" s="95"/>
      <c r="C55" s="96" t="str">
        <f>H139</f>
        <v>#DIV/0!</v>
      </c>
      <c r="D55" s="97" t="str">
        <f t="shared" si="1"/>
        <v>#DIV/0!</v>
      </c>
      <c r="E55" s="97"/>
      <c r="F55" s="34"/>
      <c r="G55" s="34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9.5" customHeight="1">
      <c r="A56" s="85"/>
      <c r="B56" s="95"/>
      <c r="C56" s="96" t="str">
        <f>H157</f>
        <v>#DIV/0!</v>
      </c>
      <c r="D56" s="97" t="str">
        <f t="shared" si="1"/>
        <v>#DIV/0!</v>
      </c>
      <c r="E56" s="97"/>
      <c r="F56" s="34"/>
      <c r="G56" s="34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9.5" customHeight="1">
      <c r="A57" s="85"/>
      <c r="B57" s="95"/>
      <c r="C57" s="96" t="str">
        <f>H182</f>
        <v>#DIV/0!</v>
      </c>
      <c r="D57" s="97" t="str">
        <f t="shared" si="1"/>
        <v>#DIV/0!</v>
      </c>
      <c r="E57" s="97"/>
      <c r="F57" s="34"/>
      <c r="G57" s="34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9.5" customHeight="1">
      <c r="A58" s="85"/>
      <c r="B58" s="95"/>
      <c r="C58" s="96" t="str">
        <f>H210</f>
        <v>#DIV/0!</v>
      </c>
      <c r="D58" s="97" t="str">
        <f t="shared" si="1"/>
        <v>#DIV/0!</v>
      </c>
      <c r="E58" s="97"/>
      <c r="F58" s="34"/>
      <c r="G58" s="34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9.5" customHeight="1">
      <c r="A59" s="85"/>
      <c r="B59" s="95"/>
      <c r="C59" s="96" t="str">
        <f t="shared" ref="C59:C65" si="2">#REF!*(1+B59)</f>
        <v>#REF!</v>
      </c>
      <c r="D59" s="97"/>
      <c r="E59" s="97"/>
      <c r="F59" s="34"/>
      <c r="G59" s="34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9.5" customHeight="1">
      <c r="A60" s="85"/>
      <c r="B60" s="95"/>
      <c r="C60" s="96" t="str">
        <f t="shared" si="2"/>
        <v>#REF!</v>
      </c>
      <c r="D60" s="97"/>
      <c r="E60" s="97"/>
      <c r="F60" s="34"/>
      <c r="G60" s="34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9.5" customHeight="1">
      <c r="A61" s="85"/>
      <c r="B61" s="95"/>
      <c r="C61" s="96" t="str">
        <f t="shared" si="2"/>
        <v>#REF!</v>
      </c>
      <c r="D61" s="97"/>
      <c r="E61" s="97"/>
      <c r="F61" s="34"/>
      <c r="G61" s="34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9.5" customHeight="1">
      <c r="A62" s="85"/>
      <c r="B62" s="95"/>
      <c r="C62" s="96" t="str">
        <f t="shared" si="2"/>
        <v>#REF!</v>
      </c>
      <c r="D62" s="97"/>
      <c r="E62" s="97"/>
      <c r="F62" s="34"/>
      <c r="G62" s="34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9.5" customHeight="1">
      <c r="A63" s="85"/>
      <c r="B63" s="95"/>
      <c r="C63" s="96" t="str">
        <f t="shared" si="2"/>
        <v>#REF!</v>
      </c>
      <c r="D63" s="97"/>
      <c r="E63" s="97"/>
      <c r="F63" s="34"/>
      <c r="G63" s="34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9.5" customHeight="1">
      <c r="A64" s="85"/>
      <c r="B64" s="95"/>
      <c r="C64" s="96" t="str">
        <f t="shared" si="2"/>
        <v>#REF!</v>
      </c>
      <c r="D64" s="97"/>
      <c r="E64" s="97"/>
      <c r="F64" s="34"/>
      <c r="G64" s="34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9.5" customHeight="1">
      <c r="A65" s="85"/>
      <c r="B65" s="95"/>
      <c r="C65" s="96" t="str">
        <f t="shared" si="2"/>
        <v>#REF!</v>
      </c>
      <c r="D65" s="97"/>
      <c r="E65" s="97"/>
      <c r="F65" s="34"/>
      <c r="G65" s="34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35" t="s">
        <v>151</v>
      </c>
      <c r="B66" s="98"/>
      <c r="C66" s="36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80" t="s">
        <v>152</v>
      </c>
      <c r="B67" s="99" t="s">
        <v>153</v>
      </c>
      <c r="C67" s="80" t="s">
        <v>154</v>
      </c>
      <c r="D67" s="80" t="s">
        <v>155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9.5" customHeight="1">
      <c r="A68" s="100"/>
      <c r="B68" s="34"/>
      <c r="C68" s="100"/>
      <c r="D68" s="100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9.5" customHeight="1">
      <c r="A69" s="100"/>
      <c r="B69" s="34"/>
      <c r="C69" s="100"/>
      <c r="D69" s="100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9.5" customHeight="1">
      <c r="A70" s="100"/>
      <c r="B70" s="34"/>
      <c r="C70" s="100"/>
      <c r="D70" s="100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9.5" customHeight="1">
      <c r="A71" s="100"/>
      <c r="B71" s="34"/>
      <c r="C71" s="100"/>
      <c r="D71" s="100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9.5" customHeight="1">
      <c r="A72" s="100"/>
      <c r="B72" s="34"/>
      <c r="C72" s="100"/>
      <c r="D72" s="100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9.5" customHeight="1">
      <c r="A73" s="100"/>
      <c r="B73" s="34"/>
      <c r="C73" s="100"/>
      <c r="D73" s="100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35" t="s">
        <v>156</v>
      </c>
      <c r="B74" s="98"/>
      <c r="C74" s="36"/>
      <c r="D74" s="101">
        <f>SUM(D68:D73)</f>
        <v>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38" t="s">
        <v>56</v>
      </c>
      <c r="B75" s="11"/>
      <c r="C75" s="11"/>
      <c r="D75" s="11"/>
      <c r="E75" s="11"/>
      <c r="F75" s="11"/>
      <c r="G75" s="1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62" t="s">
        <v>157</v>
      </c>
      <c r="B76" s="11"/>
      <c r="C76" s="1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02" t="s">
        <v>158</v>
      </c>
      <c r="B77" s="102" t="s">
        <v>159</v>
      </c>
      <c r="C77" s="1"/>
      <c r="D77" s="51" t="s">
        <v>160</v>
      </c>
      <c r="E77" s="11"/>
      <c r="F77" s="1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03" t="s">
        <v>161</v>
      </c>
      <c r="B78" s="104"/>
      <c r="C78" s="1"/>
      <c r="D78" s="102" t="s">
        <v>162</v>
      </c>
      <c r="E78" s="102" t="s">
        <v>163</v>
      </c>
      <c r="F78" s="102" t="s">
        <v>96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03" t="s">
        <v>164</v>
      </c>
      <c r="B79" s="105">
        <f>D79+E79+F79</f>
        <v>0</v>
      </c>
      <c r="C79" s="1"/>
      <c r="D79" s="104"/>
      <c r="E79" s="104"/>
      <c r="F79" s="104">
        <v>0.0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03" t="s">
        <v>165</v>
      </c>
      <c r="B80" s="104"/>
      <c r="C80" s="1"/>
      <c r="D80" s="102" t="s">
        <v>166</v>
      </c>
      <c r="E80" s="102"/>
      <c r="F80" s="102" t="s">
        <v>167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03" t="s">
        <v>168</v>
      </c>
      <c r="B81" s="104">
        <f>D81+F81</f>
        <v>0</v>
      </c>
      <c r="C81" s="1"/>
      <c r="D81" s="106"/>
      <c r="E81" s="104"/>
      <c r="F81" s="104">
        <v>0.0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02" t="s">
        <v>169</v>
      </c>
      <c r="B82" s="105">
        <f>B78+B79+B80+B81</f>
        <v>0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07" t="s">
        <v>170</v>
      </c>
      <c r="B83" s="98"/>
      <c r="C83" s="36"/>
      <c r="D83" s="108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09" t="s">
        <v>171</v>
      </c>
      <c r="B84" s="11"/>
      <c r="C84" s="11"/>
      <c r="D84" s="11"/>
      <c r="E84" s="12"/>
      <c r="F84" s="109"/>
      <c r="G84" s="11"/>
      <c r="H84" s="1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10" t="str">
        <f>+#REF!</f>
        <v>#REF!</v>
      </c>
      <c r="B85" s="11"/>
      <c r="C85" s="11"/>
      <c r="D85" s="11"/>
      <c r="E85" s="12"/>
      <c r="F85" s="37"/>
      <c r="G85" s="11"/>
      <c r="H85" s="1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11" t="s">
        <v>172</v>
      </c>
      <c r="B86" s="111" t="s">
        <v>173</v>
      </c>
      <c r="C86" s="111" t="s">
        <v>174</v>
      </c>
      <c r="D86" s="111" t="s">
        <v>175</v>
      </c>
      <c r="E86" s="111" t="s">
        <v>176</v>
      </c>
      <c r="F86" s="111" t="s">
        <v>174</v>
      </c>
      <c r="G86" s="111"/>
      <c r="H86" s="111" t="s">
        <v>146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12"/>
      <c r="B87" s="112"/>
      <c r="C87" s="34"/>
      <c r="D87" s="34"/>
      <c r="E87" s="104"/>
      <c r="F87" s="113"/>
      <c r="G87" s="34"/>
      <c r="H87" s="100" t="str">
        <f t="shared" ref="H87:H88" si="3">(D87/B87)*E87</f>
        <v>#DIV/0!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12"/>
      <c r="B88" s="112"/>
      <c r="C88" s="34"/>
      <c r="D88" s="34"/>
      <c r="E88" s="104"/>
      <c r="F88" s="113"/>
      <c r="G88" s="34"/>
      <c r="H88" s="100" t="str">
        <f t="shared" si="3"/>
        <v>#DIV/0!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12"/>
      <c r="B89" s="112"/>
      <c r="C89" s="34"/>
      <c r="D89" s="34"/>
      <c r="E89" s="104"/>
      <c r="F89" s="113"/>
      <c r="G89" s="34"/>
      <c r="H89" s="105" t="str">
        <f t="shared" ref="H89:H92" si="4">+(D89/B89)*E89</f>
        <v>#DIV/0!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12"/>
      <c r="B90" s="112"/>
      <c r="C90" s="34"/>
      <c r="D90" s="34"/>
      <c r="E90" s="104"/>
      <c r="F90" s="113"/>
      <c r="G90" s="34"/>
      <c r="H90" s="105" t="str">
        <f t="shared" si="4"/>
        <v>#DIV/0!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34"/>
      <c r="B91" s="34"/>
      <c r="C91" s="34"/>
      <c r="D91" s="34"/>
      <c r="E91" s="104"/>
      <c r="F91" s="34"/>
      <c r="G91" s="34"/>
      <c r="H91" s="105" t="str">
        <f t="shared" si="4"/>
        <v>#DIV/0!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14"/>
      <c r="B92" s="34"/>
      <c r="C92" s="34"/>
      <c r="D92" s="34"/>
      <c r="E92" s="104"/>
      <c r="F92" s="34"/>
      <c r="G92" s="34"/>
      <c r="H92" s="105" t="str">
        <f t="shared" si="4"/>
        <v>#DIV/0!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09" t="s">
        <v>177</v>
      </c>
      <c r="B93" s="11"/>
      <c r="C93" s="11"/>
      <c r="D93" s="11"/>
      <c r="E93" s="11"/>
      <c r="F93" s="11"/>
      <c r="G93" s="12"/>
      <c r="H93" s="115" t="str">
        <f>SUM(H87:H92)</f>
        <v>#DIV/0!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09" t="s">
        <v>178</v>
      </c>
      <c r="B94" s="11"/>
      <c r="C94" s="11"/>
      <c r="D94" s="11"/>
      <c r="E94" s="11"/>
      <c r="F94" s="11"/>
      <c r="G94" s="11"/>
      <c r="H94" s="1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16"/>
      <c r="B95" s="117"/>
      <c r="C95" s="117"/>
      <c r="D95" s="117"/>
      <c r="E95" s="118"/>
      <c r="F95" s="117"/>
      <c r="G95" s="117"/>
      <c r="H95" s="105" t="str">
        <f t="shared" ref="H95:H97" si="5">+(D95/B95)*E95</f>
        <v>#DIV/0!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16"/>
      <c r="B96" s="117"/>
      <c r="C96" s="117"/>
      <c r="D96" s="117"/>
      <c r="E96" s="118"/>
      <c r="F96" s="117"/>
      <c r="G96" s="117"/>
      <c r="H96" s="105" t="str">
        <f t="shared" si="5"/>
        <v>#DIV/0!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16"/>
      <c r="B97" s="117"/>
      <c r="C97" s="117"/>
      <c r="D97" s="117"/>
      <c r="E97" s="118"/>
      <c r="F97" s="117"/>
      <c r="G97" s="117"/>
      <c r="H97" s="105" t="str">
        <f t="shared" si="5"/>
        <v>#DIV/0!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09" t="s">
        <v>179</v>
      </c>
      <c r="B98" s="11"/>
      <c r="C98" s="11"/>
      <c r="D98" s="11"/>
      <c r="E98" s="11"/>
      <c r="F98" s="11"/>
      <c r="G98" s="12"/>
      <c r="H98" s="119" t="str">
        <f>SUM(H95:H97)</f>
        <v>#DIV/0!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09" t="s">
        <v>180</v>
      </c>
      <c r="B99" s="11"/>
      <c r="C99" s="11"/>
      <c r="D99" s="11"/>
      <c r="E99" s="11"/>
      <c r="F99" s="11"/>
      <c r="G99" s="12"/>
      <c r="H99" s="119" t="str">
        <f>+H93+H98</f>
        <v>#DIV/0!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09" t="s">
        <v>181</v>
      </c>
      <c r="B100" s="11"/>
      <c r="C100" s="11"/>
      <c r="D100" s="11"/>
      <c r="E100" s="12"/>
      <c r="F100" s="109"/>
      <c r="G100" s="11"/>
      <c r="H100" s="1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10" t="str">
        <f>+#REF!</f>
        <v>#REF!</v>
      </c>
      <c r="B101" s="11"/>
      <c r="C101" s="11"/>
      <c r="D101" s="11"/>
      <c r="E101" s="12"/>
      <c r="F101" s="37"/>
      <c r="G101" s="11"/>
      <c r="H101" s="1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20" t="s">
        <v>172</v>
      </c>
      <c r="B102" s="121" t="s">
        <v>182</v>
      </c>
      <c r="C102" s="120" t="s">
        <v>174</v>
      </c>
      <c r="D102" s="111" t="s">
        <v>175</v>
      </c>
      <c r="E102" s="111" t="s">
        <v>176</v>
      </c>
      <c r="F102" s="120" t="s">
        <v>174</v>
      </c>
      <c r="G102" s="121"/>
      <c r="H102" s="111" t="s">
        <v>146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14"/>
      <c r="B103" s="34"/>
      <c r="C103" s="34"/>
      <c r="D103" s="34"/>
      <c r="E103" s="104"/>
      <c r="F103" s="34"/>
      <c r="G103" s="34"/>
      <c r="H103" s="105" t="str">
        <f t="shared" ref="H103:H111" si="6">+(D103/B103)*E103</f>
        <v>#DIV/0!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14"/>
      <c r="B104" s="34"/>
      <c r="C104" s="34"/>
      <c r="D104" s="34"/>
      <c r="E104" s="104"/>
      <c r="F104" s="34"/>
      <c r="G104" s="34"/>
      <c r="H104" s="105" t="str">
        <f t="shared" si="6"/>
        <v>#DIV/0!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14"/>
      <c r="B105" s="34"/>
      <c r="C105" s="34"/>
      <c r="D105" s="34"/>
      <c r="E105" s="104"/>
      <c r="F105" s="34"/>
      <c r="G105" s="34"/>
      <c r="H105" s="105" t="str">
        <f t="shared" si="6"/>
        <v>#DIV/0!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14"/>
      <c r="B106" s="34"/>
      <c r="C106" s="34"/>
      <c r="D106" s="34"/>
      <c r="E106" s="104"/>
      <c r="F106" s="34"/>
      <c r="G106" s="34"/>
      <c r="H106" s="105" t="str">
        <f t="shared" si="6"/>
        <v>#DIV/0!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14"/>
      <c r="B107" s="34"/>
      <c r="C107" s="34"/>
      <c r="D107" s="34"/>
      <c r="E107" s="104"/>
      <c r="F107" s="34"/>
      <c r="G107" s="34"/>
      <c r="H107" s="105" t="str">
        <f t="shared" si="6"/>
        <v>#DIV/0!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14"/>
      <c r="B108" s="113"/>
      <c r="C108" s="34"/>
      <c r="D108" s="34"/>
      <c r="E108" s="104"/>
      <c r="F108" s="34"/>
      <c r="G108" s="34"/>
      <c r="H108" s="105" t="str">
        <f t="shared" si="6"/>
        <v>#DIV/0!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14"/>
      <c r="B109" s="113"/>
      <c r="C109" s="34"/>
      <c r="D109" s="34"/>
      <c r="E109" s="104"/>
      <c r="F109" s="34"/>
      <c r="G109" s="34"/>
      <c r="H109" s="105" t="str">
        <f t="shared" si="6"/>
        <v>#DIV/0!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14"/>
      <c r="B110" s="113"/>
      <c r="C110" s="34"/>
      <c r="D110" s="34"/>
      <c r="E110" s="104"/>
      <c r="F110" s="34"/>
      <c r="G110" s="34"/>
      <c r="H110" s="105" t="str">
        <f t="shared" si="6"/>
        <v>#DIV/0!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14"/>
      <c r="B111" s="113"/>
      <c r="C111" s="34"/>
      <c r="D111" s="34"/>
      <c r="E111" s="104"/>
      <c r="F111" s="34"/>
      <c r="G111" s="34"/>
      <c r="H111" s="105" t="str">
        <f t="shared" si="6"/>
        <v>#DIV/0!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09" t="s">
        <v>177</v>
      </c>
      <c r="B112" s="11"/>
      <c r="C112" s="11"/>
      <c r="D112" s="11"/>
      <c r="E112" s="11"/>
      <c r="F112" s="11"/>
      <c r="G112" s="12"/>
      <c r="H112" s="115" t="str">
        <f>SUM(H103:H111)</f>
        <v>#DIV/0!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09" t="s">
        <v>178</v>
      </c>
      <c r="B113" s="11"/>
      <c r="C113" s="11"/>
      <c r="D113" s="11"/>
      <c r="E113" s="11"/>
      <c r="F113" s="11"/>
      <c r="G113" s="11"/>
      <c r="H113" s="1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16"/>
      <c r="B114" s="117"/>
      <c r="C114" s="117"/>
      <c r="D114" s="117"/>
      <c r="E114" s="118"/>
      <c r="F114" s="117"/>
      <c r="G114" s="117"/>
      <c r="H114" s="105" t="str">
        <f t="shared" ref="H114:H117" si="7">+(D114/B114)*E114</f>
        <v>#DIV/0!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14"/>
      <c r="B115" s="113"/>
      <c r="C115" s="34"/>
      <c r="D115" s="34"/>
      <c r="E115" s="104"/>
      <c r="F115" s="34"/>
      <c r="G115" s="34"/>
      <c r="H115" s="105" t="str">
        <f t="shared" si="7"/>
        <v>#DIV/0!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14"/>
      <c r="B116" s="113"/>
      <c r="C116" s="34"/>
      <c r="D116" s="34"/>
      <c r="E116" s="104"/>
      <c r="F116" s="34"/>
      <c r="G116" s="34"/>
      <c r="H116" s="105" t="str">
        <f t="shared" si="7"/>
        <v>#DIV/0!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14"/>
      <c r="B117" s="113"/>
      <c r="C117" s="34"/>
      <c r="D117" s="34"/>
      <c r="E117" s="104"/>
      <c r="F117" s="34"/>
      <c r="G117" s="34"/>
      <c r="H117" s="105" t="str">
        <f t="shared" si="7"/>
        <v>#DIV/0!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09" t="s">
        <v>179</v>
      </c>
      <c r="B118" s="11"/>
      <c r="C118" s="11"/>
      <c r="D118" s="11"/>
      <c r="E118" s="11"/>
      <c r="F118" s="11"/>
      <c r="G118" s="12"/>
      <c r="H118" s="119" t="str">
        <f>SUM(H114:H117)</f>
        <v>#DIV/0!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09" t="s">
        <v>180</v>
      </c>
      <c r="B119" s="11"/>
      <c r="C119" s="11"/>
      <c r="D119" s="11"/>
      <c r="E119" s="11"/>
      <c r="F119" s="11"/>
      <c r="G119" s="12"/>
      <c r="H119" s="122" t="str">
        <f>+H112+H118</f>
        <v>#DIV/0!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09" t="s">
        <v>183</v>
      </c>
      <c r="B120" s="11"/>
      <c r="C120" s="11"/>
      <c r="D120" s="11"/>
      <c r="E120" s="12"/>
      <c r="F120" s="109"/>
      <c r="G120" s="11"/>
      <c r="H120" s="1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10" t="str">
        <f>+#REF!</f>
        <v>#REF!</v>
      </c>
      <c r="B121" s="11"/>
      <c r="C121" s="11"/>
      <c r="D121" s="11"/>
      <c r="E121" s="12"/>
      <c r="F121" s="37"/>
      <c r="G121" s="11"/>
      <c r="H121" s="1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20" t="s">
        <v>172</v>
      </c>
      <c r="B122" s="121" t="s">
        <v>182</v>
      </c>
      <c r="C122" s="111" t="s">
        <v>174</v>
      </c>
      <c r="D122" s="111" t="s">
        <v>175</v>
      </c>
      <c r="E122" s="111" t="s">
        <v>176</v>
      </c>
      <c r="F122" s="111" t="s">
        <v>174</v>
      </c>
      <c r="G122" s="121"/>
      <c r="H122" s="111" t="s">
        <v>146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23"/>
      <c r="B123" s="123"/>
      <c r="C123" s="123"/>
      <c r="D123" s="123"/>
      <c r="E123" s="124"/>
      <c r="F123" s="123"/>
      <c r="G123" s="123"/>
      <c r="H123" s="105" t="str">
        <f t="shared" ref="H123:H130" si="8">+(E123/B123)*F123</f>
        <v>#DIV/0!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23"/>
      <c r="B124" s="123"/>
      <c r="C124" s="123"/>
      <c r="D124" s="123"/>
      <c r="E124" s="124"/>
      <c r="F124" s="123"/>
      <c r="G124" s="123"/>
      <c r="H124" s="105" t="str">
        <f t="shared" si="8"/>
        <v>#DIV/0!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23"/>
      <c r="B125" s="123"/>
      <c r="C125" s="123"/>
      <c r="D125" s="123"/>
      <c r="E125" s="124"/>
      <c r="F125" s="123"/>
      <c r="G125" s="123"/>
      <c r="H125" s="105" t="str">
        <f t="shared" si="8"/>
        <v>#DIV/0!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23"/>
      <c r="B126" s="123"/>
      <c r="C126" s="123"/>
      <c r="D126" s="123"/>
      <c r="E126" s="124"/>
      <c r="F126" s="123"/>
      <c r="G126" s="123"/>
      <c r="H126" s="105" t="str">
        <f t="shared" si="8"/>
        <v>#DIV/0!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23"/>
      <c r="B127" s="123"/>
      <c r="C127" s="123"/>
      <c r="D127" s="123"/>
      <c r="E127" s="124"/>
      <c r="F127" s="123"/>
      <c r="G127" s="123"/>
      <c r="H127" s="105" t="str">
        <f t="shared" si="8"/>
        <v>#DIV/0!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23"/>
      <c r="B128" s="123"/>
      <c r="C128" s="123"/>
      <c r="D128" s="123"/>
      <c r="E128" s="124"/>
      <c r="F128" s="123"/>
      <c r="G128" s="123"/>
      <c r="H128" s="105" t="str">
        <f t="shared" si="8"/>
        <v>#DIV/0!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23"/>
      <c r="B129" s="123"/>
      <c r="C129" s="123"/>
      <c r="D129" s="123"/>
      <c r="E129" s="124"/>
      <c r="F129" s="123"/>
      <c r="G129" s="123"/>
      <c r="H129" s="105" t="str">
        <f t="shared" si="8"/>
        <v>#DIV/0!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23"/>
      <c r="B130" s="123"/>
      <c r="C130" s="123"/>
      <c r="D130" s="123"/>
      <c r="E130" s="124"/>
      <c r="F130" s="123"/>
      <c r="G130" s="123"/>
      <c r="H130" s="105" t="str">
        <f t="shared" si="8"/>
        <v>#DIV/0!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09" t="s">
        <v>180</v>
      </c>
      <c r="B131" s="11"/>
      <c r="C131" s="11"/>
      <c r="D131" s="11"/>
      <c r="E131" s="11"/>
      <c r="F131" s="11"/>
      <c r="G131" s="12"/>
      <c r="H131" s="115" t="str">
        <f>SUM(H123:H130)</f>
        <v>#DIV/0!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09" t="s">
        <v>178</v>
      </c>
      <c r="B132" s="11"/>
      <c r="C132" s="11"/>
      <c r="D132" s="11"/>
      <c r="E132" s="11"/>
      <c r="F132" s="11"/>
      <c r="G132" s="11"/>
      <c r="H132" s="1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23"/>
      <c r="B133" s="123"/>
      <c r="C133" s="123"/>
      <c r="D133" s="123"/>
      <c r="E133" s="124"/>
      <c r="F133" s="123"/>
      <c r="G133" s="123"/>
      <c r="H133" s="105" t="str">
        <f t="shared" ref="H133:H137" si="9">+(D133/B133)*E133</f>
        <v>#DIV/0!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23"/>
      <c r="B134" s="123"/>
      <c r="C134" s="123"/>
      <c r="D134" s="123"/>
      <c r="E134" s="124"/>
      <c r="F134" s="123"/>
      <c r="G134" s="123"/>
      <c r="H134" s="105" t="str">
        <f t="shared" si="9"/>
        <v>#DIV/0!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23"/>
      <c r="B135" s="123"/>
      <c r="C135" s="123"/>
      <c r="D135" s="123"/>
      <c r="E135" s="124"/>
      <c r="F135" s="123"/>
      <c r="G135" s="123"/>
      <c r="H135" s="105" t="str">
        <f t="shared" si="9"/>
        <v>#DIV/0!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23"/>
      <c r="B136" s="123"/>
      <c r="C136" s="123"/>
      <c r="D136" s="123"/>
      <c r="E136" s="124"/>
      <c r="F136" s="123"/>
      <c r="G136" s="123"/>
      <c r="H136" s="105" t="str">
        <f t="shared" si="9"/>
        <v>#DIV/0!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23"/>
      <c r="B137" s="123"/>
      <c r="C137" s="123"/>
      <c r="D137" s="123"/>
      <c r="E137" s="124"/>
      <c r="F137" s="123"/>
      <c r="G137" s="123"/>
      <c r="H137" s="105" t="str">
        <f t="shared" si="9"/>
        <v>#DIV/0!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62" t="s">
        <v>179</v>
      </c>
      <c r="B138" s="11"/>
      <c r="C138" s="11"/>
      <c r="D138" s="11"/>
      <c r="E138" s="11"/>
      <c r="F138" s="11"/>
      <c r="G138" s="12"/>
      <c r="H138" s="125" t="str">
        <f>SUM(H133:H137)</f>
        <v>#DIV/0!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09" t="s">
        <v>180</v>
      </c>
      <c r="B139" s="11"/>
      <c r="C139" s="11"/>
      <c r="D139" s="11"/>
      <c r="E139" s="11"/>
      <c r="F139" s="11"/>
      <c r="G139" s="12"/>
      <c r="H139" s="125" t="str">
        <f>+H131+H138</f>
        <v>#DIV/0!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62" t="s">
        <v>184</v>
      </c>
      <c r="B140" s="11"/>
      <c r="C140" s="11"/>
      <c r="D140" s="11"/>
      <c r="E140" s="12"/>
      <c r="F140" s="62"/>
      <c r="G140" s="11"/>
      <c r="H140" s="1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10" t="str">
        <f>+#REF!</f>
        <v>#REF!</v>
      </c>
      <c r="B141" s="11"/>
      <c r="C141" s="11"/>
      <c r="D141" s="11"/>
      <c r="E141" s="12"/>
      <c r="F141" s="37"/>
      <c r="G141" s="11"/>
      <c r="H141" s="1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26" t="s">
        <v>172</v>
      </c>
      <c r="B142" s="102" t="s">
        <v>182</v>
      </c>
      <c r="C142" s="102" t="s">
        <v>174</v>
      </c>
      <c r="D142" s="126" t="s">
        <v>175</v>
      </c>
      <c r="E142" s="126" t="s">
        <v>185</v>
      </c>
      <c r="F142" s="126" t="s">
        <v>186</v>
      </c>
      <c r="G142" s="102"/>
      <c r="H142" s="111" t="s">
        <v>146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34"/>
      <c r="B143" s="34"/>
      <c r="C143" s="34"/>
      <c r="D143" s="34"/>
      <c r="E143" s="104"/>
      <c r="F143" s="34"/>
      <c r="G143" s="34"/>
      <c r="H143" s="105" t="str">
        <f t="shared" ref="H143:H148" si="10">+(D143/B143)*E143</f>
        <v>#DIV/0!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14"/>
      <c r="B144" s="34"/>
      <c r="C144" s="34"/>
      <c r="D144" s="34"/>
      <c r="E144" s="104"/>
      <c r="F144" s="34"/>
      <c r="G144" s="34"/>
      <c r="H144" s="105" t="str">
        <f t="shared" si="10"/>
        <v>#DIV/0!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34"/>
      <c r="B145" s="34"/>
      <c r="C145" s="34"/>
      <c r="D145" s="34"/>
      <c r="E145" s="104"/>
      <c r="F145" s="34"/>
      <c r="G145" s="34"/>
      <c r="H145" s="105" t="str">
        <f t="shared" si="10"/>
        <v>#DIV/0!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34"/>
      <c r="B146" s="34"/>
      <c r="C146" s="34"/>
      <c r="D146" s="34"/>
      <c r="E146" s="104"/>
      <c r="F146" s="34"/>
      <c r="G146" s="34"/>
      <c r="H146" s="105" t="str">
        <f t="shared" si="10"/>
        <v>#DIV/0!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34"/>
      <c r="B147" s="34"/>
      <c r="C147" s="34"/>
      <c r="D147" s="34"/>
      <c r="E147" s="104"/>
      <c r="F147" s="34"/>
      <c r="G147" s="34"/>
      <c r="H147" s="105" t="str">
        <f t="shared" si="10"/>
        <v>#DIV/0!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34"/>
      <c r="B148" s="34"/>
      <c r="C148" s="34"/>
      <c r="D148" s="34"/>
      <c r="E148" s="104"/>
      <c r="F148" s="34"/>
      <c r="G148" s="34"/>
      <c r="H148" s="105" t="str">
        <f t="shared" si="10"/>
        <v>#DIV/0!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62" t="s">
        <v>187</v>
      </c>
      <c r="B149" s="11"/>
      <c r="C149" s="11"/>
      <c r="D149" s="11"/>
      <c r="E149" s="11"/>
      <c r="F149" s="11"/>
      <c r="G149" s="12"/>
      <c r="H149" s="115" t="str">
        <f>SUM(H143:H148)</f>
        <v>#DIV/0!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62" t="s">
        <v>178</v>
      </c>
      <c r="B150" s="11"/>
      <c r="C150" s="11"/>
      <c r="D150" s="11"/>
      <c r="E150" s="11"/>
      <c r="F150" s="11"/>
      <c r="G150" s="11"/>
      <c r="H150" s="1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16"/>
      <c r="B151" s="117"/>
      <c r="C151" s="117"/>
      <c r="D151" s="117"/>
      <c r="E151" s="118"/>
      <c r="F151" s="117"/>
      <c r="G151" s="117"/>
      <c r="H151" s="105" t="str">
        <f t="shared" ref="H151:H155" si="11">+(D151/B151)*E151</f>
        <v>#DIV/0!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16"/>
      <c r="B152" s="117"/>
      <c r="C152" s="117"/>
      <c r="D152" s="117"/>
      <c r="E152" s="118"/>
      <c r="F152" s="117"/>
      <c r="G152" s="117"/>
      <c r="H152" s="105" t="str">
        <f t="shared" si="11"/>
        <v>#DIV/0!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16"/>
      <c r="B153" s="117"/>
      <c r="C153" s="117"/>
      <c r="D153" s="117"/>
      <c r="E153" s="118"/>
      <c r="F153" s="117"/>
      <c r="G153" s="117"/>
      <c r="H153" s="105" t="str">
        <f t="shared" si="11"/>
        <v>#DIV/0!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16"/>
      <c r="B154" s="117"/>
      <c r="C154" s="117"/>
      <c r="D154" s="117"/>
      <c r="E154" s="118"/>
      <c r="F154" s="117"/>
      <c r="G154" s="117"/>
      <c r="H154" s="105" t="str">
        <f t="shared" si="11"/>
        <v>#DIV/0!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16"/>
      <c r="B155" s="117"/>
      <c r="C155" s="117"/>
      <c r="D155" s="117"/>
      <c r="E155" s="118"/>
      <c r="F155" s="117"/>
      <c r="G155" s="117"/>
      <c r="H155" s="105" t="str">
        <f t="shared" si="11"/>
        <v>#DIV/0!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62" t="s">
        <v>179</v>
      </c>
      <c r="B156" s="11"/>
      <c r="C156" s="11"/>
      <c r="D156" s="11"/>
      <c r="E156" s="11"/>
      <c r="F156" s="11"/>
      <c r="G156" s="12"/>
      <c r="H156" s="119" t="str">
        <f>SUM(H151:H155)</f>
        <v>#DIV/0!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09" t="s">
        <v>180</v>
      </c>
      <c r="B157" s="11"/>
      <c r="C157" s="11"/>
      <c r="D157" s="11"/>
      <c r="E157" s="11"/>
      <c r="F157" s="11"/>
      <c r="G157" s="12"/>
      <c r="H157" s="119" t="str">
        <f>+H149+H156</f>
        <v>#DIV/0!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62" t="s">
        <v>188</v>
      </c>
      <c r="B158" s="11"/>
      <c r="C158" s="11"/>
      <c r="D158" s="11"/>
      <c r="E158" s="12"/>
      <c r="F158" s="62" t="s">
        <v>189</v>
      </c>
      <c r="G158" s="11"/>
      <c r="H158" s="1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10"/>
      <c r="B159" s="11"/>
      <c r="C159" s="11"/>
      <c r="D159" s="11"/>
      <c r="E159" s="12"/>
      <c r="F159" s="127"/>
      <c r="G159" s="11"/>
      <c r="H159" s="1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26" t="s">
        <v>172</v>
      </c>
      <c r="B160" s="102" t="s">
        <v>182</v>
      </c>
      <c r="C160" s="102" t="s">
        <v>174</v>
      </c>
      <c r="D160" s="126" t="s">
        <v>175</v>
      </c>
      <c r="E160" s="102" t="s">
        <v>176</v>
      </c>
      <c r="F160" s="102" t="s">
        <v>174</v>
      </c>
      <c r="G160" s="102"/>
      <c r="H160" s="111" t="s">
        <v>146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28"/>
      <c r="B161" s="128"/>
      <c r="C161" s="123"/>
      <c r="D161" s="123"/>
      <c r="E161" s="124"/>
      <c r="F161" s="123"/>
      <c r="G161" s="123"/>
      <c r="H161" s="105" t="str">
        <f t="shared" ref="H161:H173" si="12">+(E161/B161)*F161</f>
        <v>#DIV/0!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28"/>
      <c r="B162" s="128"/>
      <c r="C162" s="123"/>
      <c r="D162" s="123"/>
      <c r="E162" s="124"/>
      <c r="F162" s="123"/>
      <c r="G162" s="123"/>
      <c r="H162" s="105" t="str">
        <f t="shared" si="12"/>
        <v>#DIV/0!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28"/>
      <c r="B163" s="128"/>
      <c r="C163" s="123"/>
      <c r="D163" s="123"/>
      <c r="E163" s="124"/>
      <c r="F163" s="123"/>
      <c r="G163" s="123"/>
      <c r="H163" s="105" t="str">
        <f t="shared" si="12"/>
        <v>#DIV/0!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28"/>
      <c r="B164" s="128"/>
      <c r="C164" s="123"/>
      <c r="D164" s="123"/>
      <c r="E164" s="124"/>
      <c r="F164" s="123"/>
      <c r="G164" s="123"/>
      <c r="H164" s="105" t="str">
        <f t="shared" si="12"/>
        <v>#DIV/0!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28"/>
      <c r="B165" s="128"/>
      <c r="C165" s="123"/>
      <c r="D165" s="123"/>
      <c r="E165" s="124"/>
      <c r="F165" s="123"/>
      <c r="G165" s="123"/>
      <c r="H165" s="105" t="str">
        <f t="shared" si="12"/>
        <v>#DIV/0!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28"/>
      <c r="B166" s="123"/>
      <c r="C166" s="123"/>
      <c r="D166" s="123"/>
      <c r="E166" s="124"/>
      <c r="F166" s="123"/>
      <c r="G166" s="123"/>
      <c r="H166" s="105" t="str">
        <f t="shared" si="12"/>
        <v>#DIV/0!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28"/>
      <c r="B167" s="128"/>
      <c r="C167" s="123"/>
      <c r="D167" s="123"/>
      <c r="E167" s="124"/>
      <c r="F167" s="123"/>
      <c r="G167" s="123"/>
      <c r="H167" s="105" t="str">
        <f t="shared" si="12"/>
        <v>#DIV/0!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28"/>
      <c r="B168" s="128"/>
      <c r="C168" s="123"/>
      <c r="D168" s="123"/>
      <c r="E168" s="124"/>
      <c r="F168" s="123"/>
      <c r="G168" s="123"/>
      <c r="H168" s="105" t="str">
        <f t="shared" si="12"/>
        <v>#DIV/0!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28"/>
      <c r="B169" s="128"/>
      <c r="C169" s="123"/>
      <c r="D169" s="123"/>
      <c r="E169" s="124"/>
      <c r="F169" s="123"/>
      <c r="G169" s="123"/>
      <c r="H169" s="105" t="str">
        <f t="shared" si="12"/>
        <v>#DIV/0!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28"/>
      <c r="B170" s="128"/>
      <c r="C170" s="123"/>
      <c r="D170" s="123"/>
      <c r="E170" s="124"/>
      <c r="F170" s="123"/>
      <c r="G170" s="123"/>
      <c r="H170" s="105" t="str">
        <f t="shared" si="12"/>
        <v>#DIV/0!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28"/>
      <c r="B171" s="128"/>
      <c r="C171" s="123"/>
      <c r="D171" s="123"/>
      <c r="E171" s="124"/>
      <c r="F171" s="123"/>
      <c r="G171" s="123"/>
      <c r="H171" s="105" t="str">
        <f t="shared" si="12"/>
        <v>#DIV/0!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28"/>
      <c r="B172" s="112"/>
      <c r="C172" s="34"/>
      <c r="D172" s="34"/>
      <c r="E172" s="104"/>
      <c r="F172" s="113"/>
      <c r="G172" s="34"/>
      <c r="H172" s="105" t="str">
        <f t="shared" si="12"/>
        <v>#DIV/0!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28"/>
      <c r="B173" s="112"/>
      <c r="C173" s="34"/>
      <c r="D173" s="34"/>
      <c r="E173" s="104"/>
      <c r="F173" s="113"/>
      <c r="G173" s="34"/>
      <c r="H173" s="105" t="str">
        <f t="shared" si="12"/>
        <v>#DIV/0!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62" t="s">
        <v>177</v>
      </c>
      <c r="B174" s="11"/>
      <c r="C174" s="11"/>
      <c r="D174" s="11"/>
      <c r="E174" s="11"/>
      <c r="F174" s="11"/>
      <c r="G174" s="12"/>
      <c r="H174" s="115" t="str">
        <f>SUM(H161:H173)</f>
        <v>#DIV/0!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62" t="s">
        <v>178</v>
      </c>
      <c r="B175" s="11"/>
      <c r="C175" s="11"/>
      <c r="D175" s="11"/>
      <c r="E175" s="11"/>
      <c r="F175" s="11"/>
      <c r="G175" s="11"/>
      <c r="H175" s="1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28"/>
      <c r="B176" s="128"/>
      <c r="C176" s="123"/>
      <c r="D176" s="123"/>
      <c r="E176" s="124"/>
      <c r="F176" s="123"/>
      <c r="G176" s="123"/>
      <c r="H176" s="105" t="str">
        <f t="shared" ref="H176:H180" si="13">+(E176/B176)*F176</f>
        <v>#DIV/0!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28"/>
      <c r="B177" s="128"/>
      <c r="C177" s="123"/>
      <c r="D177" s="123"/>
      <c r="E177" s="124"/>
      <c r="F177" s="123"/>
      <c r="G177" s="123"/>
      <c r="H177" s="105" t="str">
        <f t="shared" si="13"/>
        <v>#DIV/0!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28"/>
      <c r="B178" s="128"/>
      <c r="C178" s="123"/>
      <c r="D178" s="123"/>
      <c r="E178" s="124"/>
      <c r="F178" s="123"/>
      <c r="G178" s="123"/>
      <c r="H178" s="105" t="str">
        <f t="shared" si="13"/>
        <v>#DIV/0!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28"/>
      <c r="B179" s="128"/>
      <c r="C179" s="123"/>
      <c r="D179" s="123"/>
      <c r="E179" s="124"/>
      <c r="F179" s="123"/>
      <c r="G179" s="123"/>
      <c r="H179" s="105" t="str">
        <f t="shared" si="13"/>
        <v>#DIV/0!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28"/>
      <c r="B180" s="128"/>
      <c r="C180" s="123"/>
      <c r="D180" s="123"/>
      <c r="E180" s="124"/>
      <c r="F180" s="123"/>
      <c r="G180" s="123"/>
      <c r="H180" s="105" t="str">
        <f t="shared" si="13"/>
        <v>#DIV/0!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62" t="s">
        <v>179</v>
      </c>
      <c r="B181" s="11"/>
      <c r="C181" s="11"/>
      <c r="D181" s="11"/>
      <c r="E181" s="11"/>
      <c r="F181" s="11"/>
      <c r="G181" s="12"/>
      <c r="H181" s="119" t="str">
        <f>SUM(H176:H180)</f>
        <v>#DIV/0!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09" t="s">
        <v>180</v>
      </c>
      <c r="B182" s="11"/>
      <c r="C182" s="11"/>
      <c r="D182" s="11"/>
      <c r="E182" s="11"/>
      <c r="F182" s="11"/>
      <c r="G182" s="12"/>
      <c r="H182" s="119" t="str">
        <f>+H174+H181</f>
        <v>#DIV/0!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62" t="s">
        <v>190</v>
      </c>
      <c r="B183" s="11"/>
      <c r="C183" s="11"/>
      <c r="D183" s="11"/>
      <c r="E183" s="12"/>
      <c r="F183" s="62"/>
      <c r="G183" s="11"/>
      <c r="H183" s="1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10" t="str">
        <f>+#REF!</f>
        <v>#REF!</v>
      </c>
      <c r="B184" s="11"/>
      <c r="C184" s="11"/>
      <c r="D184" s="11"/>
      <c r="E184" s="12"/>
      <c r="F184" s="37"/>
      <c r="G184" s="11"/>
      <c r="H184" s="1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26" t="s">
        <v>172</v>
      </c>
      <c r="B185" s="102" t="s">
        <v>182</v>
      </c>
      <c r="C185" s="102" t="s">
        <v>174</v>
      </c>
      <c r="D185" s="126" t="s">
        <v>175</v>
      </c>
      <c r="E185" s="126" t="s">
        <v>185</v>
      </c>
      <c r="F185" s="102" t="s">
        <v>174</v>
      </c>
      <c r="G185" s="102"/>
      <c r="H185" s="111" t="s">
        <v>146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28"/>
      <c r="B186" s="128"/>
      <c r="C186" s="123"/>
      <c r="D186" s="123"/>
      <c r="E186" s="124"/>
      <c r="F186" s="123"/>
      <c r="G186" s="123"/>
      <c r="H186" s="105" t="str">
        <f t="shared" ref="H186:H199" si="14">+(E186/B186)*F186</f>
        <v>#DIV/0!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28"/>
      <c r="B187" s="128"/>
      <c r="C187" s="123"/>
      <c r="D187" s="123"/>
      <c r="E187" s="124"/>
      <c r="F187" s="123"/>
      <c r="G187" s="123"/>
      <c r="H187" s="105" t="str">
        <f t="shared" si="14"/>
        <v>#DIV/0!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28"/>
      <c r="B188" s="128"/>
      <c r="C188" s="123"/>
      <c r="D188" s="123"/>
      <c r="E188" s="124"/>
      <c r="F188" s="123"/>
      <c r="G188" s="123"/>
      <c r="H188" s="105" t="str">
        <f t="shared" si="14"/>
        <v>#DIV/0!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28"/>
      <c r="B189" s="128"/>
      <c r="C189" s="123"/>
      <c r="D189" s="123"/>
      <c r="E189" s="124"/>
      <c r="F189" s="123"/>
      <c r="G189" s="123"/>
      <c r="H189" s="105" t="str">
        <f t="shared" si="14"/>
        <v>#DIV/0!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28"/>
      <c r="B190" s="128"/>
      <c r="C190" s="123"/>
      <c r="D190" s="123"/>
      <c r="E190" s="124"/>
      <c r="F190" s="123"/>
      <c r="G190" s="123"/>
      <c r="H190" s="105" t="str">
        <f t="shared" si="14"/>
        <v>#DIV/0!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28"/>
      <c r="B191" s="123"/>
      <c r="C191" s="123"/>
      <c r="D191" s="123"/>
      <c r="E191" s="124"/>
      <c r="F191" s="123"/>
      <c r="G191" s="123"/>
      <c r="H191" s="105" t="str">
        <f t="shared" si="14"/>
        <v>#DIV/0!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28"/>
      <c r="B192" s="128"/>
      <c r="C192" s="123"/>
      <c r="D192" s="123"/>
      <c r="E192" s="124"/>
      <c r="F192" s="123"/>
      <c r="G192" s="123"/>
      <c r="H192" s="105" t="str">
        <f t="shared" si="14"/>
        <v>#DIV/0!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28"/>
      <c r="B193" s="128"/>
      <c r="C193" s="123"/>
      <c r="D193" s="123"/>
      <c r="E193" s="124"/>
      <c r="F193" s="123"/>
      <c r="G193" s="123"/>
      <c r="H193" s="105" t="str">
        <f t="shared" si="14"/>
        <v>#DIV/0!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28"/>
      <c r="B194" s="128"/>
      <c r="C194" s="123"/>
      <c r="D194" s="123"/>
      <c r="E194" s="124"/>
      <c r="F194" s="123"/>
      <c r="G194" s="123"/>
      <c r="H194" s="105" t="str">
        <f t="shared" si="14"/>
        <v>#DIV/0!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28"/>
      <c r="B195" s="128"/>
      <c r="C195" s="123"/>
      <c r="D195" s="123"/>
      <c r="E195" s="124"/>
      <c r="F195" s="123"/>
      <c r="G195" s="123"/>
      <c r="H195" s="105" t="str">
        <f t="shared" si="14"/>
        <v>#DIV/0!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28"/>
      <c r="B196" s="128"/>
      <c r="C196" s="123"/>
      <c r="D196" s="123"/>
      <c r="E196" s="124"/>
      <c r="F196" s="123"/>
      <c r="G196" s="123"/>
      <c r="H196" s="105" t="str">
        <f t="shared" si="14"/>
        <v>#DIV/0!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28"/>
      <c r="B197" s="112"/>
      <c r="C197" s="34"/>
      <c r="D197" s="34"/>
      <c r="E197" s="104"/>
      <c r="F197" s="113"/>
      <c r="G197" s="34"/>
      <c r="H197" s="105" t="str">
        <f t="shared" si="14"/>
        <v>#DIV/0!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28"/>
      <c r="B198" s="112"/>
      <c r="C198" s="34"/>
      <c r="D198" s="34"/>
      <c r="E198" s="104"/>
      <c r="F198" s="113"/>
      <c r="G198" s="34"/>
      <c r="H198" s="105" t="str">
        <f t="shared" si="14"/>
        <v>#DIV/0!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23"/>
      <c r="B199" s="123"/>
      <c r="C199" s="123"/>
      <c r="D199" s="123"/>
      <c r="E199" s="124"/>
      <c r="F199" s="123"/>
      <c r="G199" s="123"/>
      <c r="H199" s="105" t="str">
        <f t="shared" si="14"/>
        <v>#DIV/0!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62" t="s">
        <v>177</v>
      </c>
      <c r="B200" s="11"/>
      <c r="C200" s="11"/>
      <c r="D200" s="11"/>
      <c r="E200" s="11"/>
      <c r="F200" s="11"/>
      <c r="G200" s="12"/>
      <c r="H200" s="105" t="str">
        <f>SUM(H186:H199)</f>
        <v>#DIV/0!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62" t="s">
        <v>178</v>
      </c>
      <c r="B201" s="11"/>
      <c r="C201" s="11"/>
      <c r="D201" s="11"/>
      <c r="E201" s="11"/>
      <c r="F201" s="11"/>
      <c r="G201" s="11"/>
      <c r="H201" s="1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28"/>
      <c r="B202" s="112"/>
      <c r="C202" s="34"/>
      <c r="D202" s="34"/>
      <c r="E202" s="104"/>
      <c r="F202" s="113"/>
      <c r="G202" s="34"/>
      <c r="H202" s="105" t="str">
        <f t="shared" ref="H202:H208" si="15">+(E202/B202)*F202</f>
        <v>#DIV/0!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28"/>
      <c r="B203" s="112"/>
      <c r="C203" s="34"/>
      <c r="D203" s="34"/>
      <c r="E203" s="104"/>
      <c r="F203" s="113"/>
      <c r="G203" s="34"/>
      <c r="H203" s="105" t="str">
        <f t="shared" si="15"/>
        <v>#DIV/0!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28"/>
      <c r="B204" s="112"/>
      <c r="C204" s="34"/>
      <c r="D204" s="34"/>
      <c r="E204" s="104"/>
      <c r="F204" s="113"/>
      <c r="G204" s="34"/>
      <c r="H204" s="105" t="str">
        <f t="shared" si="15"/>
        <v>#DIV/0!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28"/>
      <c r="B205" s="112"/>
      <c r="C205" s="34"/>
      <c r="D205" s="34"/>
      <c r="E205" s="104"/>
      <c r="F205" s="113"/>
      <c r="G205" s="34"/>
      <c r="H205" s="105" t="str">
        <f t="shared" si="15"/>
        <v>#DIV/0!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28"/>
      <c r="B206" s="112"/>
      <c r="C206" s="34"/>
      <c r="D206" s="34"/>
      <c r="E206" s="104"/>
      <c r="F206" s="113"/>
      <c r="G206" s="34"/>
      <c r="H206" s="105" t="str">
        <f t="shared" si="15"/>
        <v>#DIV/0!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28"/>
      <c r="B207" s="112"/>
      <c r="C207" s="34"/>
      <c r="D207" s="34"/>
      <c r="E207" s="104"/>
      <c r="F207" s="113"/>
      <c r="G207" s="34"/>
      <c r="H207" s="105" t="str">
        <f t="shared" si="15"/>
        <v>#DIV/0!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28"/>
      <c r="B208" s="112"/>
      <c r="C208" s="34"/>
      <c r="D208" s="34"/>
      <c r="E208" s="104"/>
      <c r="F208" s="113"/>
      <c r="G208" s="34"/>
      <c r="H208" s="105" t="str">
        <f t="shared" si="15"/>
        <v>#DIV/0!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62" t="s">
        <v>179</v>
      </c>
      <c r="B209" s="11"/>
      <c r="C209" s="11"/>
      <c r="D209" s="11"/>
      <c r="E209" s="11"/>
      <c r="F209" s="11"/>
      <c r="G209" s="12"/>
      <c r="H209" s="119" t="str">
        <f>SUM(H202:H208)</f>
        <v>#DIV/0!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09" t="s">
        <v>180</v>
      </c>
      <c r="B210" s="11"/>
      <c r="C210" s="11"/>
      <c r="D210" s="11"/>
      <c r="E210" s="11"/>
      <c r="F210" s="11"/>
      <c r="G210" s="12"/>
      <c r="H210" s="119" t="str">
        <f>+H200+H209</f>
        <v>#DIV/0!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29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62" t="s">
        <v>191</v>
      </c>
      <c r="B212" s="11"/>
      <c r="C212" s="1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30" t="s">
        <v>117</v>
      </c>
      <c r="B213" s="131" t="s">
        <v>192</v>
      </c>
      <c r="C213" s="132" t="s">
        <v>193</v>
      </c>
      <c r="D213" s="133" t="s">
        <v>194</v>
      </c>
      <c r="E213" s="133" t="s">
        <v>195</v>
      </c>
      <c r="F213" s="134" t="s">
        <v>196</v>
      </c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35"/>
      <c r="B214" s="136" t="str">
        <f>+H99</f>
        <v>#DIV/0!</v>
      </c>
      <c r="C214" s="46" t="s">
        <v>197</v>
      </c>
      <c r="D214" s="100" t="str">
        <f t="shared" ref="D214:D219" si="16">+D68</f>
        <v/>
      </c>
      <c r="E214" s="46" t="s">
        <v>198</v>
      </c>
      <c r="F214" s="137" t="str">
        <f t="shared" ref="F214:F219" si="17">+B214*D214</f>
        <v>#DIV/0!</v>
      </c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35"/>
      <c r="B215" s="136" t="str">
        <f>+H119</f>
        <v>#DIV/0!</v>
      </c>
      <c r="C215" s="46" t="s">
        <v>197</v>
      </c>
      <c r="D215" s="100" t="str">
        <f t="shared" si="16"/>
        <v/>
      </c>
      <c r="E215" s="46" t="s">
        <v>198</v>
      </c>
      <c r="F215" s="137" t="str">
        <f t="shared" si="17"/>
        <v>#DIV/0!</v>
      </c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35"/>
      <c r="B216" s="136" t="str">
        <f>+H139</f>
        <v>#DIV/0!</v>
      </c>
      <c r="C216" s="46" t="s">
        <v>197</v>
      </c>
      <c r="D216" s="100" t="str">
        <f t="shared" si="16"/>
        <v/>
      </c>
      <c r="E216" s="46" t="s">
        <v>198</v>
      </c>
      <c r="F216" s="137" t="str">
        <f t="shared" si="17"/>
        <v>#DIV/0!</v>
      </c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35"/>
      <c r="B217" s="136" t="str">
        <f>+H157</f>
        <v>#DIV/0!</v>
      </c>
      <c r="C217" s="46" t="s">
        <v>197</v>
      </c>
      <c r="D217" s="100" t="str">
        <f t="shared" si="16"/>
        <v/>
      </c>
      <c r="E217" s="46" t="s">
        <v>198</v>
      </c>
      <c r="F217" s="137" t="str">
        <f t="shared" si="17"/>
        <v>#DIV/0!</v>
      </c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35"/>
      <c r="B218" s="136" t="str">
        <f>+H182</f>
        <v>#DIV/0!</v>
      </c>
      <c r="C218" s="46" t="s">
        <v>197</v>
      </c>
      <c r="D218" s="100" t="str">
        <f t="shared" si="16"/>
        <v/>
      </c>
      <c r="E218" s="46" t="s">
        <v>198</v>
      </c>
      <c r="F218" s="137" t="str">
        <f t="shared" si="17"/>
        <v>#DIV/0!</v>
      </c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35"/>
      <c r="B219" s="136" t="str">
        <f>+H210</f>
        <v>#DIV/0!</v>
      </c>
      <c r="C219" s="46" t="s">
        <v>197</v>
      </c>
      <c r="D219" s="100" t="str">
        <f t="shared" si="16"/>
        <v/>
      </c>
      <c r="E219" s="46" t="s">
        <v>198</v>
      </c>
      <c r="F219" s="137" t="str">
        <f t="shared" si="17"/>
        <v>#DIV/0!</v>
      </c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62" t="s">
        <v>199</v>
      </c>
      <c r="B220" s="11"/>
      <c r="C220" s="11"/>
      <c r="D220" s="11"/>
      <c r="E220" s="12"/>
      <c r="F220" s="138" t="str">
        <f>SUM(F214:F219)</f>
        <v>#DIV/0!</v>
      </c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39" t="s">
        <v>200</v>
      </c>
      <c r="B221" s="140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34" t="s">
        <v>201</v>
      </c>
      <c r="B222" s="141">
        <f>+B82</f>
        <v>0</v>
      </c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34" t="s">
        <v>202</v>
      </c>
      <c r="B223" s="141" t="str">
        <f>+F220</f>
        <v>#DIV/0!</v>
      </c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42" t="s">
        <v>203</v>
      </c>
      <c r="B224" s="101" t="str">
        <f>B222+B223</f>
        <v>#DIV/0!</v>
      </c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38" t="s">
        <v>204</v>
      </c>
      <c r="B225" s="11"/>
      <c r="C225" s="11"/>
      <c r="D225" s="11"/>
      <c r="E225" s="11"/>
      <c r="F225" s="11"/>
      <c r="G225" s="1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35" t="s">
        <v>205</v>
      </c>
      <c r="B226" s="98"/>
      <c r="C226" s="36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62" t="s">
        <v>206</v>
      </c>
      <c r="B227" s="11"/>
      <c r="C227" s="1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43" t="s">
        <v>207</v>
      </c>
      <c r="B228" s="143" t="s">
        <v>174</v>
      </c>
      <c r="C228" s="143" t="s">
        <v>208</v>
      </c>
      <c r="D228" s="143" t="s">
        <v>209</v>
      </c>
      <c r="E228" s="143" t="s">
        <v>210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34"/>
      <c r="B229" s="34"/>
      <c r="C229" s="34"/>
      <c r="D229" s="104"/>
      <c r="E229" s="105">
        <f t="shared" ref="E229:E245" si="18">+C229*D229</f>
        <v>0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34"/>
      <c r="B230" s="34"/>
      <c r="C230" s="34"/>
      <c r="D230" s="104"/>
      <c r="E230" s="105">
        <f t="shared" si="18"/>
        <v>0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34"/>
      <c r="B231" s="34"/>
      <c r="C231" s="34"/>
      <c r="D231" s="104"/>
      <c r="E231" s="105">
        <f t="shared" si="18"/>
        <v>0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34"/>
      <c r="B232" s="34"/>
      <c r="C232" s="34"/>
      <c r="D232" s="104"/>
      <c r="E232" s="105">
        <f t="shared" si="18"/>
        <v>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34"/>
      <c r="B233" s="34"/>
      <c r="C233" s="34"/>
      <c r="D233" s="104"/>
      <c r="E233" s="105">
        <f t="shared" si="18"/>
        <v>0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34"/>
      <c r="B234" s="34"/>
      <c r="C234" s="34"/>
      <c r="D234" s="104"/>
      <c r="E234" s="105">
        <f t="shared" si="18"/>
        <v>0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34"/>
      <c r="B235" s="34"/>
      <c r="C235" s="34"/>
      <c r="D235" s="104"/>
      <c r="E235" s="105">
        <f t="shared" si="18"/>
        <v>0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34"/>
      <c r="B236" s="34"/>
      <c r="C236" s="34"/>
      <c r="D236" s="104"/>
      <c r="E236" s="105">
        <f t="shared" si="18"/>
        <v>0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34"/>
      <c r="B237" s="34"/>
      <c r="C237" s="34"/>
      <c r="D237" s="104"/>
      <c r="E237" s="105">
        <f t="shared" si="18"/>
        <v>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34"/>
      <c r="B238" s="34"/>
      <c r="C238" s="34"/>
      <c r="D238" s="104"/>
      <c r="E238" s="105">
        <f t="shared" si="18"/>
        <v>0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34"/>
      <c r="B239" s="34"/>
      <c r="C239" s="34"/>
      <c r="D239" s="104"/>
      <c r="E239" s="105">
        <f t="shared" si="18"/>
        <v>0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34"/>
      <c r="B240" s="34"/>
      <c r="C240" s="34"/>
      <c r="D240" s="104"/>
      <c r="E240" s="105">
        <f t="shared" si="18"/>
        <v>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34"/>
      <c r="B241" s="34"/>
      <c r="C241" s="34"/>
      <c r="D241" s="104"/>
      <c r="E241" s="105">
        <f t="shared" si="18"/>
        <v>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34"/>
      <c r="B242" s="34"/>
      <c r="C242" s="34"/>
      <c r="D242" s="104"/>
      <c r="E242" s="105">
        <f t="shared" si="18"/>
        <v>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34"/>
      <c r="B243" s="34"/>
      <c r="C243" s="34"/>
      <c r="D243" s="104"/>
      <c r="E243" s="105">
        <f t="shared" si="18"/>
        <v>0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34"/>
      <c r="B244" s="34"/>
      <c r="C244" s="34"/>
      <c r="D244" s="104"/>
      <c r="E244" s="105">
        <f t="shared" si="18"/>
        <v>0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34"/>
      <c r="B245" s="34"/>
      <c r="C245" s="34"/>
      <c r="D245" s="104"/>
      <c r="E245" s="105">
        <f t="shared" si="18"/>
        <v>0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51" t="s">
        <v>211</v>
      </c>
      <c r="B246" s="11"/>
      <c r="C246" s="11"/>
      <c r="D246" s="12"/>
      <c r="E246" s="144">
        <f>SUM(E229:E245)</f>
        <v>0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62" t="s">
        <v>212</v>
      </c>
      <c r="B247" s="11"/>
      <c r="C247" s="1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43" t="s">
        <v>207</v>
      </c>
      <c r="B248" s="143" t="s">
        <v>174</v>
      </c>
      <c r="C248" s="143" t="s">
        <v>208</v>
      </c>
      <c r="D248" s="143" t="s">
        <v>209</v>
      </c>
      <c r="E248" s="143" t="s">
        <v>210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34"/>
      <c r="B249" s="34"/>
      <c r="C249" s="34"/>
      <c r="D249" s="104"/>
      <c r="E249" s="105">
        <f t="shared" ref="E249:E262" si="19">+C249*D249</f>
        <v>0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34"/>
      <c r="B250" s="34"/>
      <c r="C250" s="34"/>
      <c r="D250" s="104"/>
      <c r="E250" s="105">
        <f t="shared" si="19"/>
        <v>0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34"/>
      <c r="B251" s="34"/>
      <c r="C251" s="34"/>
      <c r="D251" s="104"/>
      <c r="E251" s="105">
        <f t="shared" si="19"/>
        <v>0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34"/>
      <c r="B252" s="34"/>
      <c r="C252" s="34"/>
      <c r="D252" s="104"/>
      <c r="E252" s="105">
        <f t="shared" si="19"/>
        <v>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34"/>
      <c r="B253" s="34"/>
      <c r="C253" s="34"/>
      <c r="D253" s="104"/>
      <c r="E253" s="105">
        <f t="shared" si="19"/>
        <v>0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34"/>
      <c r="B254" s="34"/>
      <c r="C254" s="34"/>
      <c r="D254" s="104"/>
      <c r="E254" s="105">
        <f t="shared" si="19"/>
        <v>0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34"/>
      <c r="B255" s="34"/>
      <c r="C255" s="34"/>
      <c r="D255" s="104"/>
      <c r="E255" s="105">
        <f t="shared" si="19"/>
        <v>0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34"/>
      <c r="B256" s="34"/>
      <c r="C256" s="34"/>
      <c r="D256" s="104"/>
      <c r="E256" s="105">
        <f t="shared" si="19"/>
        <v>0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34"/>
      <c r="B257" s="34"/>
      <c r="C257" s="34"/>
      <c r="D257" s="104"/>
      <c r="E257" s="105">
        <f t="shared" si="19"/>
        <v>0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34"/>
      <c r="B258" s="34"/>
      <c r="C258" s="34"/>
      <c r="D258" s="104"/>
      <c r="E258" s="105">
        <f t="shared" si="19"/>
        <v>0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34"/>
      <c r="B259" s="34"/>
      <c r="C259" s="34"/>
      <c r="D259" s="104"/>
      <c r="E259" s="105">
        <f t="shared" si="19"/>
        <v>0</v>
      </c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34"/>
      <c r="B260" s="34"/>
      <c r="C260" s="34"/>
      <c r="D260" s="104"/>
      <c r="E260" s="105">
        <f t="shared" si="19"/>
        <v>0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34"/>
      <c r="B261" s="34"/>
      <c r="C261" s="34"/>
      <c r="D261" s="104"/>
      <c r="E261" s="105">
        <f t="shared" si="19"/>
        <v>0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34"/>
      <c r="B262" s="34"/>
      <c r="C262" s="34"/>
      <c r="D262" s="104"/>
      <c r="E262" s="105">
        <f t="shared" si="19"/>
        <v>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51" t="s">
        <v>213</v>
      </c>
      <c r="B263" s="11"/>
      <c r="C263" s="11"/>
      <c r="D263" s="12"/>
      <c r="E263" s="144">
        <f>SUM(E249:E262)</f>
        <v>0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62" t="s">
        <v>214</v>
      </c>
      <c r="B264" s="11"/>
      <c r="C264" s="1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43" t="s">
        <v>207</v>
      </c>
      <c r="B265" s="143" t="s">
        <v>174</v>
      </c>
      <c r="C265" s="143" t="s">
        <v>208</v>
      </c>
      <c r="D265" s="143" t="s">
        <v>209</v>
      </c>
      <c r="E265" s="143" t="s">
        <v>210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34"/>
      <c r="B266" s="34"/>
      <c r="C266" s="34"/>
      <c r="D266" s="104"/>
      <c r="E266" s="105">
        <f t="shared" ref="E266:E271" si="20">+C266*D266</f>
        <v>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34"/>
      <c r="B267" s="34"/>
      <c r="C267" s="34"/>
      <c r="D267" s="104"/>
      <c r="E267" s="105">
        <f t="shared" si="20"/>
        <v>0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34"/>
      <c r="B268" s="34"/>
      <c r="C268" s="34"/>
      <c r="D268" s="104"/>
      <c r="E268" s="105">
        <f t="shared" si="20"/>
        <v>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34"/>
      <c r="B269" s="34"/>
      <c r="C269" s="34"/>
      <c r="D269" s="104"/>
      <c r="E269" s="105">
        <f t="shared" si="20"/>
        <v>0</v>
      </c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34"/>
      <c r="B270" s="34"/>
      <c r="C270" s="34"/>
      <c r="D270" s="104"/>
      <c r="E270" s="105">
        <f t="shared" si="20"/>
        <v>0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34"/>
      <c r="B271" s="34"/>
      <c r="C271" s="34"/>
      <c r="D271" s="104"/>
      <c r="E271" s="105">
        <f t="shared" si="20"/>
        <v>0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51" t="s">
        <v>215</v>
      </c>
      <c r="B272" s="11"/>
      <c r="C272" s="11"/>
      <c r="D272" s="12"/>
      <c r="E272" s="144">
        <f>SUM(E266:E271)</f>
        <v>0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62" t="s">
        <v>216</v>
      </c>
      <c r="B273" s="11"/>
      <c r="C273" s="11"/>
      <c r="D273" s="1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43" t="s">
        <v>207</v>
      </c>
      <c r="B274" s="143" t="s">
        <v>174</v>
      </c>
      <c r="C274" s="143" t="s">
        <v>208</v>
      </c>
      <c r="D274" s="143" t="s">
        <v>209</v>
      </c>
      <c r="E274" s="143" t="s">
        <v>210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34"/>
      <c r="B275" s="34"/>
      <c r="C275" s="34"/>
      <c r="D275" s="104"/>
      <c r="E275" s="105">
        <f t="shared" ref="E275:E282" si="21">+C275*D275</f>
        <v>0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34"/>
      <c r="B276" s="34"/>
      <c r="C276" s="34"/>
      <c r="D276" s="104"/>
      <c r="E276" s="105">
        <f t="shared" si="21"/>
        <v>0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34"/>
      <c r="B277" s="34"/>
      <c r="C277" s="34"/>
      <c r="D277" s="104"/>
      <c r="E277" s="105">
        <f t="shared" si="21"/>
        <v>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34"/>
      <c r="B278" s="34"/>
      <c r="C278" s="34"/>
      <c r="D278" s="104"/>
      <c r="E278" s="105">
        <f t="shared" si="21"/>
        <v>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34"/>
      <c r="B279" s="34"/>
      <c r="C279" s="34"/>
      <c r="D279" s="104"/>
      <c r="E279" s="105">
        <f t="shared" si="21"/>
        <v>0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34"/>
      <c r="B280" s="34"/>
      <c r="C280" s="34"/>
      <c r="D280" s="104"/>
      <c r="E280" s="105">
        <f t="shared" si="21"/>
        <v>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34"/>
      <c r="B281" s="34"/>
      <c r="C281" s="34"/>
      <c r="D281" s="104"/>
      <c r="E281" s="105">
        <f t="shared" si="21"/>
        <v>0</v>
      </c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34"/>
      <c r="B282" s="34"/>
      <c r="C282" s="34"/>
      <c r="D282" s="104"/>
      <c r="E282" s="105">
        <f t="shared" si="21"/>
        <v>0</v>
      </c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62" t="s">
        <v>217</v>
      </c>
      <c r="B283" s="11"/>
      <c r="C283" s="11"/>
      <c r="D283" s="12"/>
      <c r="E283" s="144">
        <f>SUM(E275:E282)</f>
        <v>0</v>
      </c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35" t="s">
        <v>218</v>
      </c>
      <c r="B284" s="98"/>
      <c r="C284" s="36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45" t="s">
        <v>219</v>
      </c>
      <c r="B285" s="11"/>
      <c r="C285" s="12"/>
      <c r="D285" s="97">
        <f>+E246</f>
        <v>0</v>
      </c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45" t="s">
        <v>220</v>
      </c>
      <c r="B286" s="11"/>
      <c r="C286" s="12"/>
      <c r="D286" s="104">
        <f>+E263</f>
        <v>0</v>
      </c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45" t="s">
        <v>221</v>
      </c>
      <c r="B287" s="11"/>
      <c r="C287" s="12"/>
      <c r="D287" s="104">
        <f>+E272</f>
        <v>0</v>
      </c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45" t="s">
        <v>222</v>
      </c>
      <c r="B288" s="11"/>
      <c r="C288" s="12"/>
      <c r="D288" s="104">
        <f>+E283</f>
        <v>0</v>
      </c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45" t="s">
        <v>223</v>
      </c>
      <c r="B289" s="11"/>
      <c r="C289" s="12"/>
      <c r="D289" s="104" t="str">
        <f>+B224</f>
        <v>#DIV/0!</v>
      </c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45" t="s">
        <v>224</v>
      </c>
      <c r="B290" s="11"/>
      <c r="C290" s="12"/>
      <c r="D290" s="146" t="str">
        <f>SUM(D285:D289)</f>
        <v>#DIV/0!</v>
      </c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57">
    <mergeCell ref="A30:C30"/>
    <mergeCell ref="A31:C34"/>
    <mergeCell ref="A35:B35"/>
    <mergeCell ref="A36:A37"/>
    <mergeCell ref="B36:B37"/>
    <mergeCell ref="C36:C37"/>
    <mergeCell ref="D36:D37"/>
    <mergeCell ref="D31:G31"/>
    <mergeCell ref="D32:G32"/>
    <mergeCell ref="D33:G33"/>
    <mergeCell ref="D34:G34"/>
    <mergeCell ref="E36:G36"/>
    <mergeCell ref="J36:K37"/>
    <mergeCell ref="L36:M37"/>
    <mergeCell ref="A2:G2"/>
    <mergeCell ref="A3:G3"/>
    <mergeCell ref="B4:C4"/>
    <mergeCell ref="D4:G4"/>
    <mergeCell ref="A5:G5"/>
    <mergeCell ref="F6:G6"/>
    <mergeCell ref="L6:M6"/>
    <mergeCell ref="B6:D6"/>
    <mergeCell ref="B7:D7"/>
    <mergeCell ref="F7:G7"/>
    <mergeCell ref="M7:O7"/>
    <mergeCell ref="B8:D8"/>
    <mergeCell ref="F8:G8"/>
    <mergeCell ref="F9:G9"/>
    <mergeCell ref="C9:D9"/>
    <mergeCell ref="A10:A11"/>
    <mergeCell ref="F11:G11"/>
    <mergeCell ref="C12:D12"/>
    <mergeCell ref="F12:G12"/>
    <mergeCell ref="A13:G13"/>
    <mergeCell ref="B14:G14"/>
    <mergeCell ref="B16:G16"/>
    <mergeCell ref="B17:G17"/>
    <mergeCell ref="A18:A20"/>
    <mergeCell ref="B18:G18"/>
    <mergeCell ref="B19:G19"/>
    <mergeCell ref="B20:G20"/>
    <mergeCell ref="A21:G21"/>
    <mergeCell ref="A22:C22"/>
    <mergeCell ref="B23:C23"/>
    <mergeCell ref="D23:G23"/>
    <mergeCell ref="B24:C24"/>
    <mergeCell ref="D24:G24"/>
    <mergeCell ref="B25:C25"/>
    <mergeCell ref="D25:G25"/>
    <mergeCell ref="B26:C26"/>
    <mergeCell ref="D26:G26"/>
    <mergeCell ref="A27:C27"/>
    <mergeCell ref="B28:G28"/>
    <mergeCell ref="A29:B29"/>
    <mergeCell ref="C29:G29"/>
    <mergeCell ref="D30:G30"/>
    <mergeCell ref="H36:I37"/>
    <mergeCell ref="H38:I38"/>
    <mergeCell ref="J38:K38"/>
    <mergeCell ref="L38:M38"/>
    <mergeCell ref="H39:I39"/>
    <mergeCell ref="J39:K39"/>
    <mergeCell ref="L39:M39"/>
    <mergeCell ref="A112:G112"/>
    <mergeCell ref="A113:H113"/>
    <mergeCell ref="A118:G118"/>
    <mergeCell ref="A119:G119"/>
    <mergeCell ref="A120:E120"/>
    <mergeCell ref="F120:H120"/>
    <mergeCell ref="F121:H121"/>
    <mergeCell ref="A121:E121"/>
    <mergeCell ref="A131:G131"/>
    <mergeCell ref="A132:H132"/>
    <mergeCell ref="A138:G138"/>
    <mergeCell ref="A139:G139"/>
    <mergeCell ref="A140:E140"/>
    <mergeCell ref="F140:H140"/>
    <mergeCell ref="A149:G149"/>
    <mergeCell ref="A150:H150"/>
    <mergeCell ref="A156:G156"/>
    <mergeCell ref="A157:G157"/>
    <mergeCell ref="A158:E158"/>
    <mergeCell ref="F158:H158"/>
    <mergeCell ref="F159:H159"/>
    <mergeCell ref="A159:E159"/>
    <mergeCell ref="A174:G174"/>
    <mergeCell ref="A175:H175"/>
    <mergeCell ref="A181:G181"/>
    <mergeCell ref="A182:G182"/>
    <mergeCell ref="A183:E183"/>
    <mergeCell ref="F183:H183"/>
    <mergeCell ref="A184:E184"/>
    <mergeCell ref="F184:H184"/>
    <mergeCell ref="A200:G200"/>
    <mergeCell ref="A201:H201"/>
    <mergeCell ref="A209:G209"/>
    <mergeCell ref="A210:G210"/>
    <mergeCell ref="A212:C212"/>
    <mergeCell ref="A220:E220"/>
    <mergeCell ref="A225:G225"/>
    <mergeCell ref="A226:C226"/>
    <mergeCell ref="A227:C227"/>
    <mergeCell ref="A246:D246"/>
    <mergeCell ref="A247:C247"/>
    <mergeCell ref="A263:D263"/>
    <mergeCell ref="A287:C287"/>
    <mergeCell ref="A288:C288"/>
    <mergeCell ref="A289:C289"/>
    <mergeCell ref="A290:C290"/>
    <mergeCell ref="A264:C264"/>
    <mergeCell ref="A272:D272"/>
    <mergeCell ref="A273:D273"/>
    <mergeCell ref="A283:D283"/>
    <mergeCell ref="A284:C284"/>
    <mergeCell ref="A285:C285"/>
    <mergeCell ref="A286:C286"/>
    <mergeCell ref="H40:I40"/>
    <mergeCell ref="J40:K40"/>
    <mergeCell ref="L40:M40"/>
    <mergeCell ref="A41:B41"/>
    <mergeCell ref="A42:A43"/>
    <mergeCell ref="B42:B43"/>
    <mergeCell ref="C42:C43"/>
    <mergeCell ref="H42:I43"/>
    <mergeCell ref="C49:G49"/>
    <mergeCell ref="C50:G50"/>
    <mergeCell ref="A51:E51"/>
    <mergeCell ref="D42:D43"/>
    <mergeCell ref="E42:G42"/>
    <mergeCell ref="H44:I44"/>
    <mergeCell ref="H45:I45"/>
    <mergeCell ref="H46:I46"/>
    <mergeCell ref="A47:C47"/>
    <mergeCell ref="C48:G48"/>
    <mergeCell ref="A48:B48"/>
    <mergeCell ref="A49:B49"/>
    <mergeCell ref="A50:B50"/>
    <mergeCell ref="A66:C66"/>
    <mergeCell ref="A74:C74"/>
    <mergeCell ref="A75:G75"/>
    <mergeCell ref="D77:F77"/>
    <mergeCell ref="A76:C76"/>
    <mergeCell ref="A83:C83"/>
    <mergeCell ref="A84:E84"/>
    <mergeCell ref="F84:H84"/>
    <mergeCell ref="A85:E85"/>
    <mergeCell ref="F85:H85"/>
    <mergeCell ref="A93:G93"/>
    <mergeCell ref="A94:H94"/>
    <mergeCell ref="A98:G98"/>
    <mergeCell ref="A99:G99"/>
    <mergeCell ref="A100:E100"/>
    <mergeCell ref="F100:H100"/>
    <mergeCell ref="A101:E101"/>
    <mergeCell ref="F101:H101"/>
    <mergeCell ref="A141:E141"/>
    <mergeCell ref="F141:H141"/>
  </mergeCells>
  <dataValidations>
    <dataValidation type="decimal" operator="greaterThan" allowBlank="1" showInputMessage="1" showErrorMessage="1" prompt="ERROR EN DIGITACION - Este campo es unicamente unicamente_x000a_" sqref="L8 F9">
      <formula1>0.0</formula1>
    </dataValidation>
    <dataValidation type="list" allowBlank="1" showInputMessage="1" showErrorMessage="1" prompt="ERROR EN DIGITACION - Este campo es unicamente unicamente_x000a_" sqref="L6">
      <formula1>#REF!</formula1>
    </dataValidation>
    <dataValidation type="list" allowBlank="1" showErrorMessage="1" sqref="M7">
      <formula1>$E$21:$E$23</formula1>
    </dataValidation>
  </dataValidations>
  <printOptions horizontalCentered="1" verticalCentered="1"/>
  <pageMargins bottom="0.7480314960629921" footer="0.0" header="0.0" left="0.2362204724409449" right="0.2362204724409449" top="0.7480314960629921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A838"/>
    <pageSetUpPr/>
  </sheetPr>
  <sheetViews>
    <sheetView showGridLines="0" workbookViewId="0"/>
  </sheetViews>
  <sheetFormatPr customHeight="1" defaultColWidth="12.63" defaultRowHeight="15.0"/>
  <cols>
    <col customWidth="1" min="1" max="1" width="44.25"/>
    <col customWidth="1" min="2" max="2" width="19.25"/>
    <col customWidth="1" min="3" max="3" width="27.63"/>
    <col customWidth="1" min="4" max="4" width="17.75"/>
    <col customWidth="1" min="5" max="6" width="21.38"/>
    <col customWidth="1" min="7" max="7" width="15.0"/>
    <col customWidth="1" min="8" max="8" width="12.0"/>
    <col customWidth="1" min="9" max="9" width="16.25"/>
    <col customWidth="1" min="10" max="10" width="12.25"/>
    <col customWidth="1" min="11" max="14" width="13.25"/>
    <col customWidth="1" min="15" max="16" width="11.0"/>
    <col customWidth="1" min="17" max="26" width="10.63"/>
  </cols>
  <sheetData>
    <row r="1" ht="295.5" customHeight="1">
      <c r="A1" s="147"/>
      <c r="I1" s="2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48" t="s">
        <v>91</v>
      </c>
      <c r="B2" s="31"/>
      <c r="C2" s="31"/>
      <c r="D2" s="31"/>
      <c r="E2" s="31"/>
      <c r="F2" s="31"/>
      <c r="G2" s="31"/>
      <c r="H2" s="32"/>
      <c r="I2" s="149"/>
      <c r="J2" s="149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50" t="s">
        <v>225</v>
      </c>
      <c r="B3" s="31"/>
      <c r="C3" s="31"/>
      <c r="D3" s="31"/>
      <c r="E3" s="31"/>
      <c r="F3" s="31"/>
      <c r="G3" s="31"/>
      <c r="H3" s="3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2" t="s">
        <v>226</v>
      </c>
      <c r="J4" s="2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3.25" customHeight="1">
      <c r="A5" s="34"/>
      <c r="B5" s="151" t="s">
        <v>227</v>
      </c>
      <c r="C5" s="12"/>
      <c r="D5" s="152"/>
      <c r="E5" s="37" t="s">
        <v>101</v>
      </c>
      <c r="F5" s="11"/>
      <c r="G5" s="11"/>
      <c r="H5" s="12"/>
      <c r="I5" s="2"/>
      <c r="J5" s="2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4.75" customHeight="1">
      <c r="A6" s="153" t="s">
        <v>228</v>
      </c>
      <c r="B6" s="11"/>
      <c r="C6" s="11"/>
      <c r="D6" s="11"/>
      <c r="E6" s="11"/>
      <c r="F6" s="11"/>
      <c r="G6" s="11"/>
      <c r="H6" s="12"/>
      <c r="I6" s="2"/>
      <c r="J6" s="2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4.75" customHeight="1">
      <c r="A7" s="154" t="s">
        <v>229</v>
      </c>
      <c r="B7" s="155"/>
      <c r="C7" s="11"/>
      <c r="D7" s="11"/>
      <c r="E7" s="12"/>
      <c r="F7" s="156" t="s">
        <v>103</v>
      </c>
      <c r="G7" s="157"/>
      <c r="H7" s="12"/>
      <c r="I7" s="2"/>
      <c r="J7" s="2"/>
      <c r="K7" s="2"/>
      <c r="L7" s="1"/>
      <c r="M7" s="4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4.75" customHeight="1">
      <c r="A8" s="154" t="s">
        <v>97</v>
      </c>
      <c r="B8" s="89"/>
      <c r="C8" s="11"/>
      <c r="D8" s="11"/>
      <c r="E8" s="12"/>
      <c r="F8" s="158"/>
      <c r="G8" s="157"/>
      <c r="H8" s="12"/>
      <c r="I8" s="2"/>
      <c r="J8" s="2"/>
      <c r="K8" s="2"/>
      <c r="L8" s="1"/>
      <c r="M8" s="1"/>
      <c r="N8" s="43"/>
      <c r="O8" s="31"/>
      <c r="P8" s="32"/>
      <c r="Q8" s="1"/>
      <c r="R8" s="1"/>
      <c r="S8" s="1"/>
      <c r="T8" s="1"/>
      <c r="U8" s="1"/>
      <c r="V8" s="1"/>
      <c r="W8" s="1"/>
      <c r="X8" s="1"/>
      <c r="Y8" s="1"/>
      <c r="Z8" s="1"/>
    </row>
    <row r="9" ht="24.75" customHeight="1">
      <c r="A9" s="154" t="s">
        <v>230</v>
      </c>
      <c r="B9" s="89"/>
      <c r="C9" s="11"/>
      <c r="D9" s="11"/>
      <c r="E9" s="12"/>
      <c r="F9" s="159"/>
      <c r="G9" s="157" t="s">
        <v>101</v>
      </c>
      <c r="H9" s="12"/>
      <c r="I9" s="2"/>
      <c r="J9" s="2"/>
      <c r="K9" s="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4.75" customHeight="1">
      <c r="A10" s="154" t="s">
        <v>231</v>
      </c>
      <c r="B10" s="160" t="s">
        <v>232</v>
      </c>
      <c r="C10" s="154"/>
      <c r="D10" s="161"/>
      <c r="E10" s="162"/>
      <c r="F10" s="163"/>
      <c r="G10" s="157"/>
      <c r="H10" s="12"/>
      <c r="I10" s="2"/>
      <c r="J10" s="2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4.75" customHeight="1">
      <c r="A11" s="154" t="s">
        <v>104</v>
      </c>
      <c r="B11" s="154" t="s">
        <v>105</v>
      </c>
      <c r="C11" s="85"/>
      <c r="D11" s="164"/>
      <c r="E11" s="154" t="s">
        <v>106</v>
      </c>
      <c r="F11" s="165"/>
      <c r="G11" s="154" t="s">
        <v>107</v>
      </c>
      <c r="H11" s="8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4.75" customHeight="1">
      <c r="A12" s="154"/>
      <c r="B12" s="154" t="s">
        <v>108</v>
      </c>
      <c r="C12" s="85"/>
      <c r="D12" s="85"/>
      <c r="E12" s="154" t="s">
        <v>109</v>
      </c>
      <c r="F12" s="166"/>
      <c r="G12" s="160"/>
      <c r="H12" s="8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4.75" customHeight="1">
      <c r="A13" s="154" t="s">
        <v>110</v>
      </c>
      <c r="B13" s="154" t="s">
        <v>111</v>
      </c>
      <c r="C13" s="37"/>
      <c r="D13" s="12"/>
      <c r="E13" s="154" t="s">
        <v>112</v>
      </c>
      <c r="F13" s="87" t="s">
        <v>101</v>
      </c>
      <c r="G13" s="11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4.75" customHeight="1">
      <c r="A14" s="153" t="s">
        <v>233</v>
      </c>
      <c r="B14" s="11"/>
      <c r="C14" s="11"/>
      <c r="D14" s="11"/>
      <c r="E14" s="11"/>
      <c r="F14" s="11"/>
      <c r="G14" s="11"/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4.75" customHeight="1">
      <c r="A15" s="167" t="s">
        <v>234</v>
      </c>
      <c r="B15" s="89"/>
      <c r="C15" s="11"/>
      <c r="D15" s="11"/>
      <c r="E15" s="11"/>
      <c r="F15" s="11"/>
      <c r="G15" s="11"/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4.75" customHeight="1">
      <c r="A16" s="168" t="s">
        <v>114</v>
      </c>
      <c r="B16" s="169" t="s">
        <v>115</v>
      </c>
      <c r="C16" s="88"/>
      <c r="D16" s="170"/>
      <c r="E16" s="169" t="s">
        <v>116</v>
      </c>
      <c r="F16" s="171"/>
      <c r="G16" s="169" t="s">
        <v>117</v>
      </c>
      <c r="H16" s="8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60.0" customHeight="1">
      <c r="A17" s="167" t="s">
        <v>118</v>
      </c>
      <c r="B17" s="64"/>
      <c r="C17" s="11"/>
      <c r="D17" s="11"/>
      <c r="E17" s="11"/>
      <c r="F17" s="11"/>
      <c r="G17" s="11"/>
      <c r="H17" s="1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</row>
    <row r="18" ht="66.0" customHeight="1">
      <c r="A18" s="167" t="s">
        <v>23</v>
      </c>
      <c r="B18" s="67"/>
      <c r="C18" s="11"/>
      <c r="D18" s="11"/>
      <c r="E18" s="11"/>
      <c r="F18" s="11"/>
      <c r="G18" s="11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4.75" customHeight="1">
      <c r="A19" s="173" t="s">
        <v>119</v>
      </c>
      <c r="B19" s="67"/>
      <c r="C19" s="11"/>
      <c r="D19" s="11"/>
      <c r="E19" s="11"/>
      <c r="F19" s="11"/>
      <c r="G19" s="11"/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4.75" customHeight="1">
      <c r="A20" s="58"/>
      <c r="B20" s="67"/>
      <c r="C20" s="11"/>
      <c r="D20" s="11"/>
      <c r="E20" s="11"/>
      <c r="F20" s="11"/>
      <c r="G20" s="11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4.75" customHeight="1">
      <c r="A21" s="58"/>
      <c r="B21" s="89"/>
      <c r="C21" s="11"/>
      <c r="D21" s="11"/>
      <c r="E21" s="11"/>
      <c r="F21" s="11"/>
      <c r="G21" s="11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4.75" customHeight="1">
      <c r="A22" s="47"/>
      <c r="B22" s="67"/>
      <c r="C22" s="11"/>
      <c r="D22" s="11"/>
      <c r="E22" s="11"/>
      <c r="F22" s="11"/>
      <c r="G22" s="11"/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38" t="s">
        <v>27</v>
      </c>
      <c r="B23" s="11"/>
      <c r="C23" s="11"/>
      <c r="D23" s="11"/>
      <c r="E23" s="11"/>
      <c r="F23" s="11"/>
      <c r="G23" s="11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09" t="s">
        <v>235</v>
      </c>
      <c r="B24" s="11"/>
      <c r="C24" s="12"/>
      <c r="D24" s="10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74" t="s">
        <v>121</v>
      </c>
      <c r="B25" s="109" t="s">
        <v>236</v>
      </c>
      <c r="C25" s="12"/>
      <c r="D25" s="175"/>
      <c r="E25" s="62" t="s">
        <v>123</v>
      </c>
      <c r="F25" s="11"/>
      <c r="G25" s="11"/>
      <c r="H25" s="12"/>
      <c r="I25" s="1" t="s">
        <v>101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45.0" customHeight="1">
      <c r="A26" s="46"/>
      <c r="B26" s="176"/>
      <c r="C26" s="12"/>
      <c r="D26" s="123"/>
      <c r="E26" s="64"/>
      <c r="F26" s="11"/>
      <c r="G26" s="11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57.0" customHeight="1">
      <c r="A27" s="46"/>
      <c r="B27" s="176"/>
      <c r="C27" s="12"/>
      <c r="D27" s="123"/>
      <c r="E27" s="64"/>
      <c r="F27" s="11"/>
      <c r="G27" s="11"/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7.5" customHeight="1">
      <c r="A28" s="46"/>
      <c r="B28" s="176"/>
      <c r="C28" s="12"/>
      <c r="D28" s="123"/>
      <c r="E28" s="64"/>
      <c r="F28" s="11"/>
      <c r="G28" s="11"/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46"/>
      <c r="B29" s="176"/>
      <c r="C29" s="12"/>
      <c r="D29" s="123"/>
      <c r="E29" s="64"/>
      <c r="F29" s="11"/>
      <c r="G29" s="11"/>
      <c r="H29" s="1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46"/>
      <c r="B30" s="176"/>
      <c r="C30" s="12"/>
      <c r="D30" s="123"/>
      <c r="E30" s="64"/>
      <c r="F30" s="11"/>
      <c r="G30" s="11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46"/>
      <c r="B31" s="176"/>
      <c r="C31" s="12"/>
      <c r="D31" s="123"/>
      <c r="E31" s="64"/>
      <c r="F31" s="11"/>
      <c r="G31" s="11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09" t="s">
        <v>124</v>
      </c>
      <c r="B32" s="11"/>
      <c r="C32" s="12"/>
      <c r="D32" s="17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78" t="s">
        <v>125</v>
      </c>
      <c r="B33" s="179"/>
      <c r="C33" s="54"/>
      <c r="D33" s="54"/>
      <c r="E33" s="54"/>
      <c r="F33" s="54"/>
      <c r="G33" s="54"/>
      <c r="H33" s="5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58.5" customHeight="1">
      <c r="A34" s="180"/>
      <c r="B34" s="72"/>
      <c r="C34" s="73"/>
      <c r="D34" s="73"/>
      <c r="E34" s="73"/>
      <c r="F34" s="73"/>
      <c r="G34" s="73"/>
      <c r="H34" s="7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09" t="s">
        <v>237</v>
      </c>
      <c r="B35" s="12"/>
      <c r="C35" s="37" t="s">
        <v>238</v>
      </c>
      <c r="D35" s="11"/>
      <c r="E35" s="11"/>
      <c r="F35" s="11"/>
      <c r="G35" s="11"/>
      <c r="H35" s="1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09" t="s">
        <v>36</v>
      </c>
      <c r="B36" s="11"/>
      <c r="C36" s="12"/>
      <c r="D36" s="181"/>
      <c r="E36" s="38" t="s">
        <v>127</v>
      </c>
      <c r="F36" s="11"/>
      <c r="G36" s="11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24.75" customHeight="1">
      <c r="A37" s="182"/>
      <c r="B37" s="54"/>
      <c r="C37" s="55"/>
      <c r="D37" s="183"/>
      <c r="E37" s="184"/>
      <c r="F37" s="11"/>
      <c r="G37" s="11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24.75" customHeight="1">
      <c r="A38" s="70"/>
      <c r="C38" s="71"/>
      <c r="D38" s="185"/>
      <c r="E38" s="184"/>
      <c r="F38" s="11"/>
      <c r="G38" s="11"/>
      <c r="H38" s="1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24.75" customHeight="1">
      <c r="A39" s="72"/>
      <c r="B39" s="73"/>
      <c r="C39" s="74"/>
      <c r="D39" s="186"/>
      <c r="E39" s="67"/>
      <c r="F39" s="11"/>
      <c r="G39" s="11"/>
      <c r="H39" s="1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09" t="s">
        <v>128</v>
      </c>
      <c r="B40" s="1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87" t="s">
        <v>129</v>
      </c>
      <c r="B41" s="187" t="s">
        <v>36</v>
      </c>
      <c r="C41" s="187" t="s">
        <v>239</v>
      </c>
      <c r="D41" s="188"/>
      <c r="E41" s="189" t="s">
        <v>139</v>
      </c>
      <c r="F41" s="190"/>
      <c r="G41" s="191"/>
      <c r="H41" s="12"/>
      <c r="I41" s="192" t="s">
        <v>132</v>
      </c>
      <c r="J41" s="55"/>
      <c r="K41" s="192" t="s">
        <v>132</v>
      </c>
      <c r="L41" s="55"/>
      <c r="M41" s="192" t="s">
        <v>132</v>
      </c>
      <c r="N41" s="5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47"/>
      <c r="B42" s="47"/>
      <c r="C42" s="47"/>
      <c r="D42" s="193"/>
      <c r="E42" s="47"/>
      <c r="F42" s="194"/>
      <c r="G42" s="195" t="s">
        <v>136</v>
      </c>
      <c r="H42" s="111" t="s">
        <v>137</v>
      </c>
      <c r="I42" s="72"/>
      <c r="J42" s="74"/>
      <c r="K42" s="72"/>
      <c r="L42" s="74"/>
      <c r="M42" s="72"/>
      <c r="N42" s="7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22"/>
      <c r="B43" s="67"/>
      <c r="C43" s="67"/>
      <c r="D43" s="67"/>
      <c r="E43" s="196"/>
      <c r="F43" s="196"/>
      <c r="G43" s="83"/>
      <c r="H43" s="84"/>
      <c r="I43" s="53"/>
      <c r="J43" s="55"/>
      <c r="K43" s="53"/>
      <c r="L43" s="55"/>
      <c r="M43" s="53"/>
      <c r="N43" s="55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22"/>
      <c r="B44" s="67"/>
      <c r="C44" s="67"/>
      <c r="D44" s="67"/>
      <c r="E44" s="196"/>
      <c r="F44" s="196"/>
      <c r="G44" s="83"/>
      <c r="H44" s="84"/>
      <c r="I44" s="70"/>
      <c r="J44" s="71"/>
      <c r="K44" s="70"/>
      <c r="L44" s="71"/>
      <c r="M44" s="70"/>
      <c r="N44" s="7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34"/>
      <c r="B45" s="197"/>
      <c r="C45" s="67"/>
      <c r="D45" s="67"/>
      <c r="E45" s="196"/>
      <c r="F45" s="196"/>
      <c r="G45" s="37"/>
      <c r="H45" s="46"/>
      <c r="I45" s="72"/>
      <c r="J45" s="74"/>
      <c r="K45" s="72"/>
      <c r="L45" s="74"/>
      <c r="M45" s="72"/>
      <c r="N45" s="7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09" t="s">
        <v>138</v>
      </c>
      <c r="B46" s="12"/>
      <c r="C46" s="198"/>
      <c r="D46" s="198"/>
      <c r="E46" s="198"/>
      <c r="F46" s="198"/>
      <c r="G46" s="198"/>
      <c r="H46" s="198"/>
      <c r="I46" s="198"/>
      <c r="J46" s="198"/>
      <c r="K46" s="198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87" t="s">
        <v>129</v>
      </c>
      <c r="B47" s="187" t="s">
        <v>36</v>
      </c>
      <c r="C47" s="187" t="s">
        <v>239</v>
      </c>
      <c r="D47" s="188"/>
      <c r="E47" s="187" t="s">
        <v>139</v>
      </c>
      <c r="F47" s="199"/>
      <c r="G47" s="191"/>
      <c r="H47" s="12"/>
      <c r="I47" s="192" t="s">
        <v>132</v>
      </c>
      <c r="J47" s="5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47"/>
      <c r="B48" s="47"/>
      <c r="C48" s="47"/>
      <c r="D48" s="193"/>
      <c r="E48" s="47"/>
      <c r="F48" s="200"/>
      <c r="G48" s="195" t="s">
        <v>136</v>
      </c>
      <c r="H48" s="111" t="s">
        <v>137</v>
      </c>
      <c r="I48" s="72"/>
      <c r="J48" s="74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201"/>
      <c r="B49" s="202"/>
      <c r="C49" s="67"/>
      <c r="D49" s="67"/>
      <c r="E49" s="201"/>
      <c r="F49" s="197"/>
      <c r="G49" s="83"/>
      <c r="H49" s="84"/>
      <c r="I49" s="203"/>
      <c r="J49" s="55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201"/>
      <c r="B50" s="202"/>
      <c r="C50" s="67"/>
      <c r="D50" s="67"/>
      <c r="E50" s="201"/>
      <c r="F50" s="197"/>
      <c r="G50" s="83"/>
      <c r="H50" s="84"/>
      <c r="I50" s="70"/>
      <c r="J50" s="7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201"/>
      <c r="B51" s="202"/>
      <c r="C51" s="22"/>
      <c r="D51" s="22"/>
      <c r="E51" s="201"/>
      <c r="F51" s="34"/>
      <c r="G51" s="46"/>
      <c r="H51" s="46"/>
      <c r="I51" s="72"/>
      <c r="J51" s="74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62" t="s">
        <v>140</v>
      </c>
      <c r="B52" s="11"/>
      <c r="C52" s="12"/>
      <c r="D52" s="204"/>
      <c r="E52" s="1"/>
      <c r="F52" s="1"/>
      <c r="G52" s="42"/>
      <c r="H52" s="4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205"/>
      <c r="B53" s="55"/>
      <c r="C53" s="203"/>
      <c r="D53" s="54"/>
      <c r="E53" s="54"/>
      <c r="F53" s="54"/>
      <c r="G53" s="54"/>
      <c r="H53" s="5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206"/>
      <c r="B54" s="74"/>
      <c r="C54" s="72"/>
      <c r="D54" s="73"/>
      <c r="E54" s="73"/>
      <c r="F54" s="73"/>
      <c r="G54" s="73"/>
      <c r="H54" s="7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8.75" customHeight="1">
      <c r="A55" s="205"/>
      <c r="B55" s="55"/>
      <c r="C55" s="203"/>
      <c r="D55" s="54"/>
      <c r="E55" s="54"/>
      <c r="F55" s="54"/>
      <c r="G55" s="54"/>
      <c r="H55" s="5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22.5" customHeight="1">
      <c r="A56" s="206"/>
      <c r="B56" s="74"/>
      <c r="C56" s="72"/>
      <c r="D56" s="73"/>
      <c r="E56" s="73"/>
      <c r="F56" s="73"/>
      <c r="G56" s="73"/>
      <c r="H56" s="7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207"/>
      <c r="B57" s="55"/>
      <c r="C57" s="203"/>
      <c r="D57" s="54"/>
      <c r="E57" s="54"/>
      <c r="F57" s="54"/>
      <c r="G57" s="54"/>
      <c r="H57" s="5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206"/>
      <c r="B58" s="74"/>
      <c r="C58" s="72"/>
      <c r="D58" s="73"/>
      <c r="E58" s="73"/>
      <c r="F58" s="73"/>
      <c r="G58" s="73"/>
      <c r="H58" s="7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07" t="s">
        <v>240</v>
      </c>
      <c r="B59" s="98"/>
      <c r="C59" s="36"/>
      <c r="D59" s="10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11" t="s">
        <v>152</v>
      </c>
      <c r="B60" s="111" t="s">
        <v>241</v>
      </c>
      <c r="C60" s="111" t="s">
        <v>242</v>
      </c>
      <c r="D60" s="111" t="s">
        <v>243</v>
      </c>
      <c r="E60" s="111" t="s">
        <v>244</v>
      </c>
      <c r="F60" s="111" t="s">
        <v>245</v>
      </c>
      <c r="G60" s="111" t="s">
        <v>246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00"/>
      <c r="B61" s="208"/>
      <c r="C61" s="105">
        <f>+H100</f>
        <v>0</v>
      </c>
      <c r="D61" s="105">
        <f t="shared" ref="D61:D66" si="1">C61*(1+ B61)</f>
        <v>0</v>
      </c>
      <c r="E61" s="104"/>
      <c r="F61" s="104"/>
      <c r="G61" s="209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00"/>
      <c r="B62" s="208"/>
      <c r="C62" s="105" t="str">
        <f>+H120</f>
        <v>#DIV/0!</v>
      </c>
      <c r="D62" s="105" t="str">
        <f t="shared" si="1"/>
        <v>#DIV/0!</v>
      </c>
      <c r="E62" s="104"/>
      <c r="F62" s="104"/>
      <c r="G62" s="209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00"/>
      <c r="B63" s="208"/>
      <c r="C63" s="105" t="str">
        <f>+H140</f>
        <v>#DIV/0!</v>
      </c>
      <c r="D63" s="105" t="str">
        <f t="shared" si="1"/>
        <v>#DIV/0!</v>
      </c>
      <c r="E63" s="104"/>
      <c r="F63" s="104"/>
      <c r="G63" s="209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00"/>
      <c r="B64" s="210"/>
      <c r="C64" s="105" t="str">
        <f>+H158</f>
        <v>#DIV/0!</v>
      </c>
      <c r="D64" s="105" t="str">
        <f t="shared" si="1"/>
        <v>#DIV/0!</v>
      </c>
      <c r="E64" s="104"/>
      <c r="F64" s="104"/>
      <c r="G64" s="34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00"/>
      <c r="B65" s="210"/>
      <c r="C65" s="105" t="str">
        <f>+H183</f>
        <v>#DIV/0!</v>
      </c>
      <c r="D65" s="105" t="str">
        <f t="shared" si="1"/>
        <v>#DIV/0!</v>
      </c>
      <c r="E65" s="104"/>
      <c r="F65" s="104"/>
      <c r="G65" s="34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00"/>
      <c r="B66" s="210"/>
      <c r="C66" s="105" t="str">
        <f>+H211</f>
        <v>#DIV/0!</v>
      </c>
      <c r="D66" s="105" t="str">
        <f t="shared" si="1"/>
        <v>#DIV/0!</v>
      </c>
      <c r="E66" s="104"/>
      <c r="F66" s="104"/>
      <c r="G66" s="34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35" t="s">
        <v>247</v>
      </c>
      <c r="B67" s="98"/>
      <c r="C67" s="36"/>
      <c r="D67" s="204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11" t="s">
        <v>152</v>
      </c>
      <c r="B68" s="166" t="s">
        <v>153</v>
      </c>
      <c r="C68" s="111" t="s">
        <v>154</v>
      </c>
      <c r="D68" s="111"/>
      <c r="E68" s="111" t="s">
        <v>155</v>
      </c>
      <c r="F68" s="21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00"/>
      <c r="B69" s="123"/>
      <c r="C69" s="123"/>
      <c r="D69" s="123"/>
      <c r="E69" s="100">
        <f t="shared" ref="E69:E74" si="2">+C69*4</f>
        <v>0</v>
      </c>
      <c r="F69" s="198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00"/>
      <c r="B70" s="123">
        <v>0.0</v>
      </c>
      <c r="C70" s="123"/>
      <c r="D70" s="123"/>
      <c r="E70" s="100">
        <f t="shared" si="2"/>
        <v>0</v>
      </c>
      <c r="F70" s="198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00"/>
      <c r="B71" s="123">
        <v>0.0</v>
      </c>
      <c r="C71" s="123"/>
      <c r="D71" s="123"/>
      <c r="E71" s="100">
        <f t="shared" si="2"/>
        <v>0</v>
      </c>
      <c r="F71" s="198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00"/>
      <c r="B72" s="123">
        <v>0.0</v>
      </c>
      <c r="C72" s="123">
        <f t="shared" ref="C72:C74" si="3">+B72*6</f>
        <v>0</v>
      </c>
      <c r="D72" s="123"/>
      <c r="E72" s="100">
        <f t="shared" si="2"/>
        <v>0</v>
      </c>
      <c r="F72" s="198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00"/>
      <c r="B73" s="123">
        <v>0.0</v>
      </c>
      <c r="C73" s="123">
        <f t="shared" si="3"/>
        <v>0</v>
      </c>
      <c r="D73" s="123"/>
      <c r="E73" s="100">
        <f t="shared" si="2"/>
        <v>0</v>
      </c>
      <c r="F73" s="198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00"/>
      <c r="B74" s="123">
        <v>0.0</v>
      </c>
      <c r="C74" s="123">
        <f t="shared" si="3"/>
        <v>0</v>
      </c>
      <c r="D74" s="123"/>
      <c r="E74" s="100">
        <f t="shared" si="2"/>
        <v>0</v>
      </c>
      <c r="F74" s="198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07" t="s">
        <v>156</v>
      </c>
      <c r="B75" s="98"/>
      <c r="C75" s="36"/>
      <c r="D75" s="212"/>
      <c r="E75" s="142">
        <f>SUM(E69:E74)</f>
        <v>0</v>
      </c>
      <c r="F75" s="21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38" t="s">
        <v>56</v>
      </c>
      <c r="B76" s="11"/>
      <c r="C76" s="11"/>
      <c r="D76" s="11"/>
      <c r="E76" s="11"/>
      <c r="F76" s="11"/>
      <c r="G76" s="11"/>
      <c r="H76" s="1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09" t="s">
        <v>157</v>
      </c>
      <c r="B77" s="11"/>
      <c r="C77" s="12"/>
      <c r="D77" s="10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21" t="s">
        <v>158</v>
      </c>
      <c r="B78" s="102" t="s">
        <v>159</v>
      </c>
      <c r="C78" s="1"/>
      <c r="D78" s="1"/>
      <c r="E78" s="51" t="s">
        <v>248</v>
      </c>
      <c r="F78" s="11"/>
      <c r="G78" s="1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214" t="s">
        <v>161</v>
      </c>
      <c r="B79" s="124">
        <v>0.0</v>
      </c>
      <c r="C79" s="1"/>
      <c r="D79" s="1"/>
      <c r="E79" s="121" t="s">
        <v>162</v>
      </c>
      <c r="F79" s="121" t="s">
        <v>249</v>
      </c>
      <c r="G79" s="121" t="s">
        <v>96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214" t="s">
        <v>164</v>
      </c>
      <c r="B80" s="105">
        <f>+E80+F80+G80</f>
        <v>0</v>
      </c>
      <c r="C80" s="1"/>
      <c r="D80" s="1"/>
      <c r="E80" s="124">
        <v>0.0</v>
      </c>
      <c r="F80" s="124">
        <v>0.0</v>
      </c>
      <c r="G80" s="124">
        <v>0.0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214" t="s">
        <v>250</v>
      </c>
      <c r="B81" s="215">
        <v>0.0</v>
      </c>
      <c r="C81" s="1"/>
      <c r="D81" s="1"/>
      <c r="E81" s="121" t="s">
        <v>166</v>
      </c>
      <c r="F81" s="121"/>
      <c r="G81" s="121" t="s">
        <v>167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214" t="s">
        <v>251</v>
      </c>
      <c r="B82" s="124">
        <f>+E82+G82</f>
        <v>0</v>
      </c>
      <c r="C82" s="1"/>
      <c r="D82" s="1"/>
      <c r="E82" s="124">
        <v>0.0</v>
      </c>
      <c r="F82" s="124"/>
      <c r="G82" s="124">
        <v>0.0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21" t="s">
        <v>169</v>
      </c>
      <c r="B83" s="105">
        <f>+B79+B80+B81+B82</f>
        <v>0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07" t="s">
        <v>252</v>
      </c>
      <c r="B84" s="98"/>
      <c r="C84" s="36"/>
      <c r="D84" s="108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09" t="s">
        <v>253</v>
      </c>
      <c r="B85" s="11"/>
      <c r="C85" s="11"/>
      <c r="D85" s="11"/>
      <c r="E85" s="12"/>
      <c r="F85" s="216"/>
      <c r="G85" s="109"/>
      <c r="H85" s="1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10" t="str">
        <f>+A69</f>
        <v/>
      </c>
      <c r="B86" s="11"/>
      <c r="C86" s="11"/>
      <c r="D86" s="11"/>
      <c r="E86" s="12"/>
      <c r="F86" s="217"/>
      <c r="G86" s="218"/>
      <c r="H86" s="1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11" t="s">
        <v>254</v>
      </c>
      <c r="B87" s="219" t="s">
        <v>255</v>
      </c>
      <c r="C87" s="111" t="s">
        <v>174</v>
      </c>
      <c r="D87" s="111" t="s">
        <v>256</v>
      </c>
      <c r="E87" s="111" t="s">
        <v>257</v>
      </c>
      <c r="F87" s="111" t="s">
        <v>174</v>
      </c>
      <c r="G87" s="220"/>
      <c r="H87" s="111" t="s">
        <v>258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12"/>
      <c r="B88" s="112"/>
      <c r="C88" s="34"/>
      <c r="D88" s="34"/>
      <c r="E88" s="104"/>
      <c r="F88" s="104"/>
      <c r="G88" s="34"/>
      <c r="H88" s="100" t="str">
        <f t="shared" ref="H88:H89" si="4">(D88/B88)*E88</f>
        <v>#DIV/0!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12"/>
      <c r="B89" s="112"/>
      <c r="C89" s="34"/>
      <c r="D89" s="34"/>
      <c r="E89" s="104"/>
      <c r="F89" s="104"/>
      <c r="G89" s="34"/>
      <c r="H89" s="221" t="str">
        <f t="shared" si="4"/>
        <v>#DIV/0!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12"/>
      <c r="B90" s="222"/>
      <c r="C90" s="48"/>
      <c r="D90" s="48"/>
      <c r="E90" s="106"/>
      <c r="F90" s="104"/>
      <c r="G90" s="34"/>
      <c r="H90" s="100">
        <v>0.0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12"/>
      <c r="B91" s="112"/>
      <c r="C91" s="34"/>
      <c r="D91" s="34"/>
      <c r="E91" s="104"/>
      <c r="F91" s="104"/>
      <c r="G91" s="34"/>
      <c r="H91" s="100">
        <v>0.0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34"/>
      <c r="B92" s="34"/>
      <c r="C92" s="34"/>
      <c r="D92" s="34"/>
      <c r="E92" s="104"/>
      <c r="F92" s="104"/>
      <c r="G92" s="34"/>
      <c r="H92" s="100">
        <v>0.0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14"/>
      <c r="B93" s="34"/>
      <c r="C93" s="34"/>
      <c r="D93" s="34"/>
      <c r="E93" s="104"/>
      <c r="F93" s="104"/>
      <c r="G93" s="34"/>
      <c r="H93" s="100">
        <v>0.0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09" t="s">
        <v>259</v>
      </c>
      <c r="B94" s="11"/>
      <c r="C94" s="11"/>
      <c r="D94" s="11"/>
      <c r="E94" s="11"/>
      <c r="F94" s="11"/>
      <c r="G94" s="12"/>
      <c r="H94" s="223" t="str">
        <f>SUM(H88:H93)</f>
        <v>#DIV/0!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09" t="s">
        <v>178</v>
      </c>
      <c r="B95" s="11"/>
      <c r="C95" s="11"/>
      <c r="D95" s="11"/>
      <c r="E95" s="11"/>
      <c r="F95" s="11"/>
      <c r="G95" s="11"/>
      <c r="H95" s="1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16"/>
      <c r="B96" s="117"/>
      <c r="C96" s="117"/>
      <c r="D96" s="117"/>
      <c r="E96" s="118"/>
      <c r="F96" s="118"/>
      <c r="G96" s="117"/>
      <c r="H96" s="100">
        <v>0.0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16"/>
      <c r="B97" s="117"/>
      <c r="C97" s="117"/>
      <c r="D97" s="117"/>
      <c r="E97" s="118"/>
      <c r="F97" s="118"/>
      <c r="G97" s="117"/>
      <c r="H97" s="100">
        <v>0.0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16"/>
      <c r="B98" s="117"/>
      <c r="C98" s="117"/>
      <c r="D98" s="117"/>
      <c r="E98" s="118"/>
      <c r="F98" s="118"/>
      <c r="G98" s="117"/>
      <c r="H98" s="100">
        <v>0.0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09" t="s">
        <v>179</v>
      </c>
      <c r="B99" s="11"/>
      <c r="C99" s="11"/>
      <c r="D99" s="11"/>
      <c r="E99" s="11"/>
      <c r="F99" s="11"/>
      <c r="G99" s="12"/>
      <c r="H99" s="119">
        <v>0.0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09" t="s">
        <v>260</v>
      </c>
      <c r="B100" s="11"/>
      <c r="C100" s="11"/>
      <c r="D100" s="11"/>
      <c r="E100" s="11"/>
      <c r="F100" s="11"/>
      <c r="G100" s="12"/>
      <c r="H100" s="119">
        <f>H96+H97+H98+H99</f>
        <v>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09" t="s">
        <v>261</v>
      </c>
      <c r="B101" s="11"/>
      <c r="C101" s="11"/>
      <c r="D101" s="11"/>
      <c r="E101" s="12"/>
      <c r="F101" s="216"/>
      <c r="G101" s="109"/>
      <c r="H101" s="1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10" t="str">
        <f>+A70</f>
        <v/>
      </c>
      <c r="B102" s="11"/>
      <c r="C102" s="11"/>
      <c r="D102" s="11"/>
      <c r="E102" s="12"/>
      <c r="F102" s="217"/>
      <c r="G102" s="218"/>
      <c r="H102" s="1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11" t="s">
        <v>254</v>
      </c>
      <c r="B103" s="224" t="s">
        <v>182</v>
      </c>
      <c r="C103" s="224" t="s">
        <v>174</v>
      </c>
      <c r="D103" s="111" t="s">
        <v>256</v>
      </c>
      <c r="E103" s="111" t="s">
        <v>257</v>
      </c>
      <c r="F103" s="111" t="s">
        <v>174</v>
      </c>
      <c r="G103" s="220"/>
      <c r="H103" s="111" t="s">
        <v>258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225"/>
      <c r="B104" s="48"/>
      <c r="C104" s="48"/>
      <c r="D104" s="48"/>
      <c r="E104" s="106"/>
      <c r="F104" s="106"/>
      <c r="G104" s="34"/>
      <c r="H104" s="100" t="str">
        <f t="shared" ref="H104:H105" si="5">(D104/B104)*E104</f>
        <v>#DIV/0!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225"/>
      <c r="B105" s="226"/>
      <c r="C105" s="48"/>
      <c r="D105" s="48"/>
      <c r="E105" s="106"/>
      <c r="F105" s="106"/>
      <c r="G105" s="34"/>
      <c r="H105" s="100" t="str">
        <f t="shared" si="5"/>
        <v>#DIV/0!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225"/>
      <c r="B106" s="48"/>
      <c r="C106" s="48"/>
      <c r="D106" s="48"/>
      <c r="E106" s="106"/>
      <c r="F106" s="106"/>
      <c r="G106" s="34"/>
      <c r="H106" s="100">
        <v>0.0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225"/>
      <c r="B107" s="48"/>
      <c r="C107" s="48"/>
      <c r="D107" s="48"/>
      <c r="E107" s="106"/>
      <c r="F107" s="106"/>
      <c r="G107" s="34"/>
      <c r="H107" s="100">
        <v>0.0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14"/>
      <c r="B108" s="34"/>
      <c r="C108" s="34"/>
      <c r="D108" s="34"/>
      <c r="E108" s="104"/>
      <c r="F108" s="104"/>
      <c r="G108" s="34"/>
      <c r="H108" s="100">
        <v>0.0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14"/>
      <c r="B109" s="113"/>
      <c r="C109" s="34"/>
      <c r="D109" s="34"/>
      <c r="E109" s="104"/>
      <c r="F109" s="104"/>
      <c r="G109" s="34"/>
      <c r="H109" s="100">
        <v>0.0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14"/>
      <c r="B110" s="113"/>
      <c r="C110" s="34"/>
      <c r="D110" s="34"/>
      <c r="E110" s="104"/>
      <c r="F110" s="104"/>
      <c r="G110" s="34"/>
      <c r="H110" s="100">
        <v>0.0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14"/>
      <c r="B111" s="113"/>
      <c r="C111" s="34"/>
      <c r="D111" s="34"/>
      <c r="E111" s="104"/>
      <c r="F111" s="104"/>
      <c r="G111" s="34"/>
      <c r="H111" s="100">
        <v>0.0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14"/>
      <c r="B112" s="113"/>
      <c r="C112" s="34"/>
      <c r="D112" s="34"/>
      <c r="E112" s="104"/>
      <c r="F112" s="104"/>
      <c r="G112" s="34"/>
      <c r="H112" s="100">
        <v>0.0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09" t="s">
        <v>259</v>
      </c>
      <c r="B113" s="11"/>
      <c r="C113" s="11"/>
      <c r="D113" s="11"/>
      <c r="E113" s="11"/>
      <c r="F113" s="11"/>
      <c r="G113" s="12"/>
      <c r="H113" s="115" t="str">
        <f>SUM(H104:H112)</f>
        <v>#DIV/0!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09" t="s">
        <v>178</v>
      </c>
      <c r="B114" s="11"/>
      <c r="C114" s="11"/>
      <c r="D114" s="11"/>
      <c r="E114" s="11"/>
      <c r="F114" s="11"/>
      <c r="G114" s="11"/>
      <c r="H114" s="1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16"/>
      <c r="B115" s="117"/>
      <c r="C115" s="117"/>
      <c r="D115" s="117"/>
      <c r="E115" s="118"/>
      <c r="F115" s="118"/>
      <c r="G115" s="117"/>
      <c r="H115" s="100" t="str">
        <f t="shared" ref="H115:H118" si="6">(D115/B115)*E115</f>
        <v>#DIV/0!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14"/>
      <c r="B116" s="113"/>
      <c r="C116" s="34"/>
      <c r="D116" s="34"/>
      <c r="E116" s="104"/>
      <c r="F116" s="104"/>
      <c r="G116" s="34"/>
      <c r="H116" s="100" t="str">
        <f t="shared" si="6"/>
        <v>#DIV/0!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14"/>
      <c r="B117" s="113"/>
      <c r="C117" s="34"/>
      <c r="D117" s="34"/>
      <c r="E117" s="104"/>
      <c r="F117" s="104"/>
      <c r="G117" s="34"/>
      <c r="H117" s="100" t="str">
        <f t="shared" si="6"/>
        <v>#DIV/0!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14"/>
      <c r="B118" s="113"/>
      <c r="C118" s="34"/>
      <c r="D118" s="34"/>
      <c r="E118" s="104"/>
      <c r="F118" s="104"/>
      <c r="G118" s="34"/>
      <c r="H118" s="100" t="str">
        <f t="shared" si="6"/>
        <v>#DIV/0!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09" t="s">
        <v>179</v>
      </c>
      <c r="B119" s="11"/>
      <c r="C119" s="11"/>
      <c r="D119" s="11"/>
      <c r="E119" s="11"/>
      <c r="F119" s="11"/>
      <c r="G119" s="12"/>
      <c r="H119" s="119" t="str">
        <f>SUM(H115:H118)</f>
        <v>#DIV/0!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09" t="s">
        <v>260</v>
      </c>
      <c r="B120" s="11"/>
      <c r="C120" s="11"/>
      <c r="D120" s="11"/>
      <c r="E120" s="11"/>
      <c r="F120" s="11"/>
      <c r="G120" s="12"/>
      <c r="H120" s="122" t="str">
        <f>+H113+H119</f>
        <v>#DIV/0!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09" t="s">
        <v>262</v>
      </c>
      <c r="B121" s="11"/>
      <c r="C121" s="11"/>
      <c r="D121" s="11"/>
      <c r="E121" s="12"/>
      <c r="F121" s="216"/>
      <c r="G121" s="109"/>
      <c r="H121" s="1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10" t="str">
        <f>+A71</f>
        <v/>
      </c>
      <c r="B122" s="11"/>
      <c r="C122" s="11"/>
      <c r="D122" s="11"/>
      <c r="E122" s="12"/>
      <c r="F122" s="217"/>
      <c r="G122" s="218"/>
      <c r="H122" s="1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11" t="s">
        <v>254</v>
      </c>
      <c r="B123" s="224" t="s">
        <v>182</v>
      </c>
      <c r="C123" s="111" t="s">
        <v>174</v>
      </c>
      <c r="D123" s="111" t="s">
        <v>256</v>
      </c>
      <c r="E123" s="111" t="s">
        <v>257</v>
      </c>
      <c r="F123" s="111" t="s">
        <v>174</v>
      </c>
      <c r="G123" s="220"/>
      <c r="H123" s="111" t="s">
        <v>258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225"/>
      <c r="B124" s="48"/>
      <c r="C124" s="48"/>
      <c r="D124" s="48"/>
      <c r="E124" s="106"/>
      <c r="F124" s="106"/>
      <c r="G124" s="123"/>
      <c r="H124" s="100" t="str">
        <f t="shared" ref="H124:H126" si="7">(D124/B124)*E124</f>
        <v>#DIV/0!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227"/>
      <c r="B125" s="227"/>
      <c r="C125" s="227"/>
      <c r="D125" s="227"/>
      <c r="E125" s="228"/>
      <c r="F125" s="228"/>
      <c r="G125" s="123"/>
      <c r="H125" s="100" t="str">
        <f t="shared" si="7"/>
        <v>#DIV/0!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227"/>
      <c r="B126" s="227"/>
      <c r="C126" s="227"/>
      <c r="D126" s="227"/>
      <c r="E126" s="228"/>
      <c r="F126" s="228"/>
      <c r="G126" s="123"/>
      <c r="H126" s="100" t="str">
        <f t="shared" si="7"/>
        <v>#DIV/0!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227"/>
      <c r="B127" s="227"/>
      <c r="C127" s="227"/>
      <c r="D127" s="227"/>
      <c r="E127" s="228"/>
      <c r="F127" s="228"/>
      <c r="G127" s="123"/>
      <c r="H127" s="100">
        <v>0.0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227"/>
      <c r="B128" s="227"/>
      <c r="C128" s="227"/>
      <c r="D128" s="227"/>
      <c r="E128" s="228"/>
      <c r="F128" s="228"/>
      <c r="G128" s="123"/>
      <c r="H128" s="100">
        <v>0.0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23"/>
      <c r="B129" s="123"/>
      <c r="C129" s="123"/>
      <c r="D129" s="123"/>
      <c r="E129" s="124"/>
      <c r="F129" s="124"/>
      <c r="G129" s="123"/>
      <c r="H129" s="100">
        <v>0.0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23"/>
      <c r="B130" s="123"/>
      <c r="C130" s="123"/>
      <c r="D130" s="123"/>
      <c r="E130" s="124"/>
      <c r="F130" s="124"/>
      <c r="G130" s="123"/>
      <c r="H130" s="100">
        <v>0.0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23"/>
      <c r="B131" s="123"/>
      <c r="C131" s="123"/>
      <c r="D131" s="123"/>
      <c r="E131" s="124"/>
      <c r="F131" s="124"/>
      <c r="G131" s="123"/>
      <c r="H131" s="100">
        <v>0.0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09" t="s">
        <v>259</v>
      </c>
      <c r="B132" s="11"/>
      <c r="C132" s="11"/>
      <c r="D132" s="11"/>
      <c r="E132" s="11"/>
      <c r="F132" s="11"/>
      <c r="G132" s="12"/>
      <c r="H132" s="115" t="str">
        <f>SUM(H124:H131)</f>
        <v>#DIV/0!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09" t="s">
        <v>178</v>
      </c>
      <c r="B133" s="11"/>
      <c r="C133" s="11"/>
      <c r="D133" s="11"/>
      <c r="E133" s="11"/>
      <c r="F133" s="11"/>
      <c r="G133" s="11"/>
      <c r="H133" s="1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23"/>
      <c r="B134" s="123"/>
      <c r="C134" s="123"/>
      <c r="D134" s="123"/>
      <c r="E134" s="124"/>
      <c r="F134" s="124"/>
      <c r="G134" s="123"/>
      <c r="H134" s="100" t="str">
        <f t="shared" ref="H134:H138" si="8">(D134/B134)*E134</f>
        <v>#DIV/0!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23"/>
      <c r="B135" s="123"/>
      <c r="C135" s="123"/>
      <c r="D135" s="123"/>
      <c r="E135" s="124"/>
      <c r="F135" s="124"/>
      <c r="G135" s="123"/>
      <c r="H135" s="100" t="str">
        <f t="shared" si="8"/>
        <v>#DIV/0!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23"/>
      <c r="B136" s="123"/>
      <c r="C136" s="123"/>
      <c r="D136" s="123"/>
      <c r="E136" s="124"/>
      <c r="F136" s="124"/>
      <c r="G136" s="123"/>
      <c r="H136" s="100" t="str">
        <f t="shared" si="8"/>
        <v>#DIV/0!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23"/>
      <c r="B137" s="123"/>
      <c r="C137" s="123"/>
      <c r="D137" s="123"/>
      <c r="E137" s="124"/>
      <c r="F137" s="124"/>
      <c r="G137" s="123"/>
      <c r="H137" s="100" t="str">
        <f t="shared" si="8"/>
        <v>#DIV/0!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23"/>
      <c r="B138" s="123"/>
      <c r="C138" s="123"/>
      <c r="D138" s="123"/>
      <c r="E138" s="124"/>
      <c r="F138" s="124"/>
      <c r="G138" s="123"/>
      <c r="H138" s="100" t="str">
        <f t="shared" si="8"/>
        <v>#DIV/0!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62" t="s">
        <v>179</v>
      </c>
      <c r="B139" s="11"/>
      <c r="C139" s="11"/>
      <c r="D139" s="11"/>
      <c r="E139" s="11"/>
      <c r="F139" s="11"/>
      <c r="G139" s="12"/>
      <c r="H139" s="125" t="str">
        <f>SUM(H134:H138)</f>
        <v>#DIV/0!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62" t="s">
        <v>260</v>
      </c>
      <c r="B140" s="11"/>
      <c r="C140" s="11"/>
      <c r="D140" s="11"/>
      <c r="E140" s="11"/>
      <c r="F140" s="11"/>
      <c r="G140" s="12"/>
      <c r="H140" s="125" t="str">
        <f>+H132+H139</f>
        <v>#DIV/0!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62" t="s">
        <v>263</v>
      </c>
      <c r="B141" s="11"/>
      <c r="C141" s="11"/>
      <c r="D141" s="11"/>
      <c r="E141" s="12"/>
      <c r="F141" s="56"/>
      <c r="G141" s="62"/>
      <c r="H141" s="1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10" t="str">
        <f>+A72</f>
        <v/>
      </c>
      <c r="B142" s="11"/>
      <c r="C142" s="11"/>
      <c r="D142" s="11"/>
      <c r="E142" s="12"/>
      <c r="F142" s="217"/>
      <c r="G142" s="218"/>
      <c r="H142" s="1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80" t="s">
        <v>254</v>
      </c>
      <c r="B143" s="229" t="s">
        <v>182</v>
      </c>
      <c r="C143" s="80" t="s">
        <v>174</v>
      </c>
      <c r="D143" s="80" t="s">
        <v>256</v>
      </c>
      <c r="E143" s="80" t="s">
        <v>257</v>
      </c>
      <c r="F143" s="80" t="s">
        <v>174</v>
      </c>
      <c r="G143" s="230"/>
      <c r="H143" s="126" t="s">
        <v>258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34"/>
      <c r="B144" s="34"/>
      <c r="C144" s="34"/>
      <c r="D144" s="34"/>
      <c r="E144" s="104"/>
      <c r="F144" s="104"/>
      <c r="G144" s="34"/>
      <c r="H144" s="100" t="str">
        <f t="shared" ref="H144:H149" si="9">(D144/B144)*E144</f>
        <v>#DIV/0!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14"/>
      <c r="B145" s="34"/>
      <c r="C145" s="34"/>
      <c r="D145" s="34"/>
      <c r="E145" s="104"/>
      <c r="F145" s="104"/>
      <c r="G145" s="34"/>
      <c r="H145" s="100" t="str">
        <f t="shared" si="9"/>
        <v>#DIV/0!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34"/>
      <c r="B146" s="34"/>
      <c r="C146" s="34"/>
      <c r="D146" s="34"/>
      <c r="E146" s="104"/>
      <c r="F146" s="104"/>
      <c r="G146" s="34"/>
      <c r="H146" s="100" t="str">
        <f t="shared" si="9"/>
        <v>#DIV/0!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34"/>
      <c r="B147" s="34"/>
      <c r="C147" s="34"/>
      <c r="D147" s="34"/>
      <c r="E147" s="104"/>
      <c r="F147" s="104"/>
      <c r="G147" s="34"/>
      <c r="H147" s="100" t="str">
        <f t="shared" si="9"/>
        <v>#DIV/0!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34"/>
      <c r="B148" s="34"/>
      <c r="C148" s="34"/>
      <c r="D148" s="34"/>
      <c r="E148" s="104"/>
      <c r="F148" s="104"/>
      <c r="G148" s="34"/>
      <c r="H148" s="100" t="str">
        <f t="shared" si="9"/>
        <v>#DIV/0!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34"/>
      <c r="B149" s="34"/>
      <c r="C149" s="34"/>
      <c r="D149" s="34"/>
      <c r="E149" s="104"/>
      <c r="F149" s="104"/>
      <c r="G149" s="34"/>
      <c r="H149" s="100" t="str">
        <f t="shared" si="9"/>
        <v>#DIV/0!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62" t="s">
        <v>259</v>
      </c>
      <c r="B150" s="11"/>
      <c r="C150" s="11"/>
      <c r="D150" s="11"/>
      <c r="E150" s="11"/>
      <c r="F150" s="11"/>
      <c r="G150" s="12"/>
      <c r="H150" s="115" t="str">
        <f>SUM(H144:H149)</f>
        <v>#DIV/0!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62" t="s">
        <v>178</v>
      </c>
      <c r="B151" s="11"/>
      <c r="C151" s="11"/>
      <c r="D151" s="11"/>
      <c r="E151" s="11"/>
      <c r="F151" s="11"/>
      <c r="G151" s="11"/>
      <c r="H151" s="1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16"/>
      <c r="B152" s="117"/>
      <c r="C152" s="117"/>
      <c r="D152" s="117"/>
      <c r="E152" s="118"/>
      <c r="F152" s="118"/>
      <c r="G152" s="117"/>
      <c r="H152" s="100" t="str">
        <f t="shared" ref="H152:H156" si="10">(D152/B152)*E152</f>
        <v>#DIV/0!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16"/>
      <c r="B153" s="117"/>
      <c r="C153" s="117"/>
      <c r="D153" s="117"/>
      <c r="E153" s="118"/>
      <c r="F153" s="118"/>
      <c r="G153" s="117"/>
      <c r="H153" s="100" t="str">
        <f t="shared" si="10"/>
        <v>#DIV/0!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16"/>
      <c r="B154" s="117"/>
      <c r="C154" s="117"/>
      <c r="D154" s="117"/>
      <c r="E154" s="118"/>
      <c r="F154" s="118"/>
      <c r="G154" s="117"/>
      <c r="H154" s="100" t="str">
        <f t="shared" si="10"/>
        <v>#DIV/0!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16"/>
      <c r="B155" s="117"/>
      <c r="C155" s="117"/>
      <c r="D155" s="117"/>
      <c r="E155" s="118"/>
      <c r="F155" s="118"/>
      <c r="G155" s="117"/>
      <c r="H155" s="100" t="str">
        <f t="shared" si="10"/>
        <v>#DIV/0!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16"/>
      <c r="B156" s="117"/>
      <c r="C156" s="117"/>
      <c r="D156" s="117"/>
      <c r="E156" s="118"/>
      <c r="F156" s="118"/>
      <c r="G156" s="117"/>
      <c r="H156" s="100" t="str">
        <f t="shared" si="10"/>
        <v>#DIV/0!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62" t="s">
        <v>179</v>
      </c>
      <c r="B157" s="11"/>
      <c r="C157" s="11"/>
      <c r="D157" s="11"/>
      <c r="E157" s="11"/>
      <c r="F157" s="11"/>
      <c r="G157" s="12"/>
      <c r="H157" s="119" t="str">
        <f>SUM(H152:H156)</f>
        <v>#DIV/0!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62" t="s">
        <v>260</v>
      </c>
      <c r="B158" s="11"/>
      <c r="C158" s="11"/>
      <c r="D158" s="11"/>
      <c r="E158" s="11"/>
      <c r="F158" s="11"/>
      <c r="G158" s="12"/>
      <c r="H158" s="119" t="str">
        <f>+H150+H157</f>
        <v>#DIV/0!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62" t="s">
        <v>264</v>
      </c>
      <c r="B159" s="11"/>
      <c r="C159" s="11"/>
      <c r="D159" s="11"/>
      <c r="E159" s="12"/>
      <c r="F159" s="56"/>
      <c r="G159" s="62"/>
      <c r="H159" s="1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10" t="str">
        <f>+A73</f>
        <v/>
      </c>
      <c r="B160" s="11"/>
      <c r="C160" s="11"/>
      <c r="D160" s="11"/>
      <c r="E160" s="12"/>
      <c r="F160" s="217"/>
      <c r="G160" s="231"/>
      <c r="H160" s="1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02" t="s">
        <v>254</v>
      </c>
      <c r="B161" s="102" t="s">
        <v>182</v>
      </c>
      <c r="C161" s="102" t="s">
        <v>174</v>
      </c>
      <c r="D161" s="80" t="s">
        <v>256</v>
      </c>
      <c r="E161" s="80" t="s">
        <v>257</v>
      </c>
      <c r="F161" s="229" t="s">
        <v>174</v>
      </c>
      <c r="G161" s="230"/>
      <c r="H161" s="126" t="s">
        <v>258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28"/>
      <c r="B162" s="128"/>
      <c r="C162" s="123"/>
      <c r="D162" s="123"/>
      <c r="E162" s="124"/>
      <c r="F162" s="124"/>
      <c r="G162" s="123"/>
      <c r="H162" s="100" t="str">
        <f t="shared" ref="H162:H174" si="11">(D162/B162)*E162</f>
        <v>#DIV/0!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28"/>
      <c r="B163" s="128"/>
      <c r="C163" s="123"/>
      <c r="D163" s="123"/>
      <c r="E163" s="124"/>
      <c r="F163" s="124"/>
      <c r="G163" s="123"/>
      <c r="H163" s="100" t="str">
        <f t="shared" si="11"/>
        <v>#DIV/0!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28"/>
      <c r="B164" s="128"/>
      <c r="C164" s="123"/>
      <c r="D164" s="123"/>
      <c r="E164" s="124"/>
      <c r="F164" s="124"/>
      <c r="G164" s="123"/>
      <c r="H164" s="100" t="str">
        <f t="shared" si="11"/>
        <v>#DIV/0!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28"/>
      <c r="B165" s="128"/>
      <c r="C165" s="123"/>
      <c r="D165" s="123"/>
      <c r="E165" s="124"/>
      <c r="F165" s="124"/>
      <c r="G165" s="123"/>
      <c r="H165" s="100" t="str">
        <f t="shared" si="11"/>
        <v>#DIV/0!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28"/>
      <c r="B166" s="128"/>
      <c r="C166" s="123"/>
      <c r="D166" s="123"/>
      <c r="E166" s="124"/>
      <c r="F166" s="124"/>
      <c r="G166" s="123"/>
      <c r="H166" s="100" t="str">
        <f t="shared" si="11"/>
        <v>#DIV/0!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28"/>
      <c r="B167" s="123"/>
      <c r="C167" s="123"/>
      <c r="D167" s="123"/>
      <c r="E167" s="124"/>
      <c r="F167" s="124"/>
      <c r="G167" s="123"/>
      <c r="H167" s="100" t="str">
        <f t="shared" si="11"/>
        <v>#DIV/0!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28"/>
      <c r="B168" s="128"/>
      <c r="C168" s="123"/>
      <c r="D168" s="123"/>
      <c r="E168" s="124"/>
      <c r="F168" s="124"/>
      <c r="G168" s="123"/>
      <c r="H168" s="100" t="str">
        <f t="shared" si="11"/>
        <v>#DIV/0!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28"/>
      <c r="B169" s="128"/>
      <c r="C169" s="123"/>
      <c r="D169" s="123"/>
      <c r="E169" s="124"/>
      <c r="F169" s="124"/>
      <c r="G169" s="123"/>
      <c r="H169" s="100" t="str">
        <f t="shared" si="11"/>
        <v>#DIV/0!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28"/>
      <c r="B170" s="128"/>
      <c r="C170" s="123"/>
      <c r="D170" s="123"/>
      <c r="E170" s="124"/>
      <c r="F170" s="124"/>
      <c r="G170" s="123"/>
      <c r="H170" s="100" t="str">
        <f t="shared" si="11"/>
        <v>#DIV/0!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28"/>
      <c r="B171" s="128"/>
      <c r="C171" s="123"/>
      <c r="D171" s="123"/>
      <c r="E171" s="124"/>
      <c r="F171" s="124"/>
      <c r="G171" s="123"/>
      <c r="H171" s="100" t="str">
        <f t="shared" si="11"/>
        <v>#DIV/0!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28"/>
      <c r="B172" s="128"/>
      <c r="C172" s="123"/>
      <c r="D172" s="123"/>
      <c r="E172" s="124"/>
      <c r="F172" s="124"/>
      <c r="G172" s="123"/>
      <c r="H172" s="100" t="str">
        <f t="shared" si="11"/>
        <v>#DIV/0!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28"/>
      <c r="B173" s="112"/>
      <c r="C173" s="34"/>
      <c r="D173" s="34"/>
      <c r="E173" s="104"/>
      <c r="F173" s="104"/>
      <c r="G173" s="34"/>
      <c r="H173" s="100" t="str">
        <f t="shared" si="11"/>
        <v>#DIV/0!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28"/>
      <c r="B174" s="112"/>
      <c r="C174" s="34"/>
      <c r="D174" s="34"/>
      <c r="E174" s="104"/>
      <c r="F174" s="104"/>
      <c r="G174" s="34"/>
      <c r="H174" s="100" t="str">
        <f t="shared" si="11"/>
        <v>#DIV/0!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62" t="s">
        <v>259</v>
      </c>
      <c r="B175" s="11"/>
      <c r="C175" s="11"/>
      <c r="D175" s="11"/>
      <c r="E175" s="11"/>
      <c r="F175" s="11"/>
      <c r="G175" s="12"/>
      <c r="H175" s="115" t="str">
        <f>SUM(H162:H174)</f>
        <v>#DIV/0!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62" t="s">
        <v>178</v>
      </c>
      <c r="B176" s="11"/>
      <c r="C176" s="11"/>
      <c r="D176" s="11"/>
      <c r="E176" s="11"/>
      <c r="F176" s="11"/>
      <c r="G176" s="11"/>
      <c r="H176" s="1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28"/>
      <c r="B177" s="128"/>
      <c r="C177" s="123"/>
      <c r="D177" s="123"/>
      <c r="E177" s="124"/>
      <c r="F177" s="124"/>
      <c r="G177" s="123"/>
      <c r="H177" s="100" t="str">
        <f t="shared" ref="H177:H181" si="12">(D177/B177)*E177</f>
        <v>#DIV/0!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28"/>
      <c r="B178" s="128"/>
      <c r="C178" s="123"/>
      <c r="D178" s="123"/>
      <c r="E178" s="124"/>
      <c r="F178" s="124"/>
      <c r="G178" s="123"/>
      <c r="H178" s="100" t="str">
        <f t="shared" si="12"/>
        <v>#DIV/0!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28"/>
      <c r="B179" s="128"/>
      <c r="C179" s="123"/>
      <c r="D179" s="123"/>
      <c r="E179" s="124"/>
      <c r="F179" s="124"/>
      <c r="G179" s="123"/>
      <c r="H179" s="100" t="str">
        <f t="shared" si="12"/>
        <v>#DIV/0!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28"/>
      <c r="B180" s="128"/>
      <c r="C180" s="123"/>
      <c r="D180" s="123"/>
      <c r="E180" s="124"/>
      <c r="F180" s="124"/>
      <c r="G180" s="123"/>
      <c r="H180" s="100" t="str">
        <f t="shared" si="12"/>
        <v>#DIV/0!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28"/>
      <c r="B181" s="128"/>
      <c r="C181" s="123"/>
      <c r="D181" s="123"/>
      <c r="E181" s="124"/>
      <c r="F181" s="124"/>
      <c r="G181" s="123"/>
      <c r="H181" s="100" t="str">
        <f t="shared" si="12"/>
        <v>#DIV/0!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62" t="s">
        <v>179</v>
      </c>
      <c r="B182" s="11"/>
      <c r="C182" s="11"/>
      <c r="D182" s="11"/>
      <c r="E182" s="11"/>
      <c r="F182" s="11"/>
      <c r="G182" s="12"/>
      <c r="H182" s="119" t="str">
        <f>SUM(H177:H181)</f>
        <v>#DIV/0!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62" t="s">
        <v>260</v>
      </c>
      <c r="B183" s="11"/>
      <c r="C183" s="11"/>
      <c r="D183" s="11"/>
      <c r="E183" s="11"/>
      <c r="F183" s="11"/>
      <c r="G183" s="12"/>
      <c r="H183" s="119" t="str">
        <f>+H175+H182</f>
        <v>#DIV/0!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62" t="s">
        <v>265</v>
      </c>
      <c r="B184" s="11"/>
      <c r="C184" s="11"/>
      <c r="D184" s="11"/>
      <c r="E184" s="12"/>
      <c r="F184" s="56"/>
      <c r="G184" s="62"/>
      <c r="H184" s="1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10" t="str">
        <f>+A74</f>
        <v/>
      </c>
      <c r="B185" s="11"/>
      <c r="C185" s="11"/>
      <c r="D185" s="11"/>
      <c r="E185" s="12"/>
      <c r="F185" s="217"/>
      <c r="G185" s="218"/>
      <c r="H185" s="1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02" t="s">
        <v>254</v>
      </c>
      <c r="B186" s="102" t="s">
        <v>182</v>
      </c>
      <c r="C186" s="102" t="s">
        <v>174</v>
      </c>
      <c r="D186" s="80" t="s">
        <v>256</v>
      </c>
      <c r="E186" s="80" t="s">
        <v>257</v>
      </c>
      <c r="F186" s="102" t="s">
        <v>174</v>
      </c>
      <c r="G186" s="230"/>
      <c r="H186" s="126" t="s">
        <v>258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28"/>
      <c r="B187" s="128"/>
      <c r="C187" s="123"/>
      <c r="D187" s="123"/>
      <c r="E187" s="124"/>
      <c r="F187" s="124"/>
      <c r="G187" s="123"/>
      <c r="H187" s="100" t="str">
        <f t="shared" ref="H187:H200" si="13">(D187/B187)*E187</f>
        <v>#DIV/0!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28"/>
      <c r="B188" s="128"/>
      <c r="C188" s="123"/>
      <c r="D188" s="123"/>
      <c r="E188" s="124"/>
      <c r="F188" s="124"/>
      <c r="G188" s="123"/>
      <c r="H188" s="100" t="str">
        <f t="shared" si="13"/>
        <v>#DIV/0!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28"/>
      <c r="B189" s="128"/>
      <c r="C189" s="123"/>
      <c r="D189" s="123"/>
      <c r="E189" s="124"/>
      <c r="F189" s="124"/>
      <c r="G189" s="123"/>
      <c r="H189" s="100" t="str">
        <f t="shared" si="13"/>
        <v>#DIV/0!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28"/>
      <c r="B190" s="128"/>
      <c r="C190" s="123"/>
      <c r="D190" s="123"/>
      <c r="E190" s="124"/>
      <c r="F190" s="124"/>
      <c r="G190" s="123"/>
      <c r="H190" s="100" t="str">
        <f t="shared" si="13"/>
        <v>#DIV/0!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28"/>
      <c r="B191" s="128"/>
      <c r="C191" s="123"/>
      <c r="D191" s="123"/>
      <c r="E191" s="124"/>
      <c r="F191" s="124"/>
      <c r="G191" s="123"/>
      <c r="H191" s="100" t="str">
        <f t="shared" si="13"/>
        <v>#DIV/0!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28"/>
      <c r="B192" s="123"/>
      <c r="C192" s="123"/>
      <c r="D192" s="123"/>
      <c r="E192" s="124"/>
      <c r="F192" s="124"/>
      <c r="G192" s="123"/>
      <c r="H192" s="100" t="str">
        <f t="shared" si="13"/>
        <v>#DIV/0!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28"/>
      <c r="B193" s="128"/>
      <c r="C193" s="123"/>
      <c r="D193" s="123"/>
      <c r="E193" s="124"/>
      <c r="F193" s="124"/>
      <c r="G193" s="123"/>
      <c r="H193" s="100" t="str">
        <f t="shared" si="13"/>
        <v>#DIV/0!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28"/>
      <c r="B194" s="128"/>
      <c r="C194" s="123"/>
      <c r="D194" s="123"/>
      <c r="E194" s="124"/>
      <c r="F194" s="124"/>
      <c r="G194" s="123"/>
      <c r="H194" s="100" t="str">
        <f t="shared" si="13"/>
        <v>#DIV/0!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28"/>
      <c r="B195" s="128"/>
      <c r="C195" s="123"/>
      <c r="D195" s="123"/>
      <c r="E195" s="124"/>
      <c r="F195" s="124"/>
      <c r="G195" s="123"/>
      <c r="H195" s="100" t="str">
        <f t="shared" si="13"/>
        <v>#DIV/0!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28"/>
      <c r="B196" s="128"/>
      <c r="C196" s="123"/>
      <c r="D196" s="123"/>
      <c r="E196" s="124"/>
      <c r="F196" s="124"/>
      <c r="G196" s="123"/>
      <c r="H196" s="100" t="str">
        <f t="shared" si="13"/>
        <v>#DIV/0!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28"/>
      <c r="B197" s="128"/>
      <c r="C197" s="123"/>
      <c r="D197" s="123"/>
      <c r="E197" s="124"/>
      <c r="F197" s="124"/>
      <c r="G197" s="123"/>
      <c r="H197" s="100" t="str">
        <f t="shared" si="13"/>
        <v>#DIV/0!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28"/>
      <c r="B198" s="112"/>
      <c r="C198" s="34"/>
      <c r="D198" s="34"/>
      <c r="E198" s="104"/>
      <c r="F198" s="104"/>
      <c r="G198" s="34"/>
      <c r="H198" s="100" t="str">
        <f t="shared" si="13"/>
        <v>#DIV/0!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28"/>
      <c r="B199" s="112"/>
      <c r="C199" s="34"/>
      <c r="D199" s="34"/>
      <c r="E199" s="104"/>
      <c r="F199" s="104"/>
      <c r="G199" s="34"/>
      <c r="H199" s="100" t="str">
        <f t="shared" si="13"/>
        <v>#DIV/0!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23"/>
      <c r="B200" s="123"/>
      <c r="C200" s="123"/>
      <c r="D200" s="123"/>
      <c r="E200" s="124"/>
      <c r="F200" s="124"/>
      <c r="G200" s="123"/>
      <c r="H200" s="100" t="str">
        <f t="shared" si="13"/>
        <v>#DIV/0!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62" t="s">
        <v>259</v>
      </c>
      <c r="B201" s="11"/>
      <c r="C201" s="11"/>
      <c r="D201" s="11"/>
      <c r="E201" s="11"/>
      <c r="F201" s="11"/>
      <c r="G201" s="12"/>
      <c r="H201" s="105" t="str">
        <f>SUM(H187:H200)</f>
        <v>#DIV/0!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62" t="s">
        <v>178</v>
      </c>
      <c r="B202" s="11"/>
      <c r="C202" s="11"/>
      <c r="D202" s="11"/>
      <c r="E202" s="11"/>
      <c r="F202" s="11"/>
      <c r="G202" s="11"/>
      <c r="H202" s="1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28"/>
      <c r="B203" s="112"/>
      <c r="C203" s="34"/>
      <c r="D203" s="34"/>
      <c r="E203" s="104"/>
      <c r="F203" s="104"/>
      <c r="G203" s="34"/>
      <c r="H203" s="100" t="str">
        <f t="shared" ref="H203:H209" si="14">(D203/B203)*E203</f>
        <v>#DIV/0!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28"/>
      <c r="B204" s="112"/>
      <c r="C204" s="34"/>
      <c r="D204" s="34"/>
      <c r="E204" s="104"/>
      <c r="F204" s="104"/>
      <c r="G204" s="34"/>
      <c r="H204" s="100" t="str">
        <f t="shared" si="14"/>
        <v>#DIV/0!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28"/>
      <c r="B205" s="112"/>
      <c r="C205" s="34"/>
      <c r="D205" s="34"/>
      <c r="E205" s="104"/>
      <c r="F205" s="104"/>
      <c r="G205" s="34"/>
      <c r="H205" s="100" t="str">
        <f t="shared" si="14"/>
        <v>#DIV/0!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28"/>
      <c r="B206" s="112"/>
      <c r="C206" s="34"/>
      <c r="D206" s="34"/>
      <c r="E206" s="104"/>
      <c r="F206" s="104"/>
      <c r="G206" s="34"/>
      <c r="H206" s="100" t="str">
        <f t="shared" si="14"/>
        <v>#DIV/0!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28"/>
      <c r="B207" s="112"/>
      <c r="C207" s="34"/>
      <c r="D207" s="34"/>
      <c r="E207" s="104"/>
      <c r="F207" s="104"/>
      <c r="G207" s="34"/>
      <c r="H207" s="100" t="str">
        <f t="shared" si="14"/>
        <v>#DIV/0!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28"/>
      <c r="B208" s="112"/>
      <c r="C208" s="34"/>
      <c r="D208" s="34"/>
      <c r="E208" s="104"/>
      <c r="F208" s="104"/>
      <c r="G208" s="34"/>
      <c r="H208" s="100" t="str">
        <f t="shared" si="14"/>
        <v>#DIV/0!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28"/>
      <c r="B209" s="112"/>
      <c r="C209" s="34"/>
      <c r="D209" s="34"/>
      <c r="E209" s="104"/>
      <c r="F209" s="104"/>
      <c r="G209" s="34"/>
      <c r="H209" s="100" t="str">
        <f t="shared" si="14"/>
        <v>#DIV/0!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62" t="s">
        <v>179</v>
      </c>
      <c r="B210" s="11"/>
      <c r="C210" s="11"/>
      <c r="D210" s="11"/>
      <c r="E210" s="11"/>
      <c r="F210" s="11"/>
      <c r="G210" s="12"/>
      <c r="H210" s="119" t="str">
        <f>SUM(H203:H209)</f>
        <v>#DIV/0!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62" t="s">
        <v>260</v>
      </c>
      <c r="B211" s="11"/>
      <c r="C211" s="11"/>
      <c r="D211" s="11"/>
      <c r="E211" s="11"/>
      <c r="F211" s="11"/>
      <c r="G211" s="12"/>
      <c r="H211" s="119" t="str">
        <f>+H201+H210</f>
        <v>#DIV/0!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29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232" t="s">
        <v>266</v>
      </c>
      <c r="B213" s="11"/>
      <c r="C213" s="12"/>
      <c r="D213" s="20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233" t="s">
        <v>267</v>
      </c>
      <c r="B214" s="234" t="s">
        <v>268</v>
      </c>
      <c r="C214" s="235" t="s">
        <v>193</v>
      </c>
      <c r="D214" s="236"/>
      <c r="E214" s="134" t="s">
        <v>269</v>
      </c>
      <c r="F214" s="237"/>
      <c r="G214" s="134" t="s">
        <v>196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238"/>
      <c r="B215" s="239">
        <f>+H100</f>
        <v>0</v>
      </c>
      <c r="C215" s="49" t="s">
        <v>197</v>
      </c>
      <c r="D215" s="46"/>
      <c r="E215" s="100">
        <f>+E69</f>
        <v>0</v>
      </c>
      <c r="F215" s="100"/>
      <c r="G215" s="137">
        <f t="shared" ref="G215:G220" si="15">+B215*E215</f>
        <v>0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238"/>
      <c r="B216" s="239" t="str">
        <f>+H113</f>
        <v>#DIV/0!</v>
      </c>
      <c r="C216" s="49" t="s">
        <v>197</v>
      </c>
      <c r="D216" s="46"/>
      <c r="E216" s="100">
        <f>E70</f>
        <v>0</v>
      </c>
      <c r="F216" s="100"/>
      <c r="G216" s="137" t="str">
        <f t="shared" si="15"/>
        <v>#DIV/0!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238"/>
      <c r="B217" s="239" t="str">
        <f>+H132</f>
        <v>#DIV/0!</v>
      </c>
      <c r="C217" s="49" t="s">
        <v>197</v>
      </c>
      <c r="D217" s="46"/>
      <c r="E217" s="100">
        <f>+E71</f>
        <v>0</v>
      </c>
      <c r="F217" s="100"/>
      <c r="G217" s="137" t="str">
        <f t="shared" si="15"/>
        <v>#DIV/0!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238"/>
      <c r="B218" s="239" t="str">
        <f>+H158</f>
        <v>#DIV/0!</v>
      </c>
      <c r="C218" s="49" t="s">
        <v>197</v>
      </c>
      <c r="D218" s="46"/>
      <c r="E218" s="100">
        <f>E72</f>
        <v>0</v>
      </c>
      <c r="F218" s="100"/>
      <c r="G218" s="137" t="str">
        <f t="shared" si="15"/>
        <v>#DIV/0!</v>
      </c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238"/>
      <c r="B219" s="239" t="str">
        <f>+H183</f>
        <v>#DIV/0!</v>
      </c>
      <c r="C219" s="49" t="s">
        <v>197</v>
      </c>
      <c r="D219" s="46"/>
      <c r="E219" s="100">
        <f>+E73</f>
        <v>0</v>
      </c>
      <c r="F219" s="100"/>
      <c r="G219" s="137" t="str">
        <f t="shared" si="15"/>
        <v>#DIV/0!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238"/>
      <c r="B220" s="239" t="str">
        <f>+H211</f>
        <v>#DIV/0!</v>
      </c>
      <c r="C220" s="49" t="s">
        <v>197</v>
      </c>
      <c r="D220" s="46"/>
      <c r="E220" s="100">
        <f>E74</f>
        <v>0</v>
      </c>
      <c r="F220" s="100"/>
      <c r="G220" s="137" t="str">
        <f t="shared" si="15"/>
        <v>#DIV/0!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238" t="s">
        <v>199</v>
      </c>
      <c r="B221" s="48"/>
      <c r="C221" s="48"/>
      <c r="D221" s="34"/>
      <c r="E221" s="34"/>
      <c r="F221" s="34"/>
      <c r="G221" s="138" t="str">
        <f>SUM(G215:G220)</f>
        <v>#DIV/0!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240" t="s">
        <v>200</v>
      </c>
      <c r="B222" s="241"/>
      <c r="C222" s="198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48" t="s">
        <v>201</v>
      </c>
      <c r="B223" s="242">
        <f>+B83</f>
        <v>0</v>
      </c>
      <c r="C223" s="198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48" t="s">
        <v>202</v>
      </c>
      <c r="B224" s="242">
        <v>0.0</v>
      </c>
      <c r="C224" s="198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243" t="s">
        <v>203</v>
      </c>
      <c r="B225" s="244">
        <f>+B223+B224</f>
        <v>0</v>
      </c>
      <c r="C225" s="198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38" t="s">
        <v>270</v>
      </c>
      <c r="B226" s="11"/>
      <c r="C226" s="11"/>
      <c r="D226" s="11"/>
      <c r="E226" s="11"/>
      <c r="F226" s="11"/>
      <c r="G226" s="11"/>
      <c r="H226" s="1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35" t="s">
        <v>271</v>
      </c>
      <c r="B227" s="98"/>
      <c r="C227" s="36"/>
      <c r="D227" s="20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62" t="s">
        <v>272</v>
      </c>
      <c r="B228" s="11"/>
      <c r="C228" s="12"/>
      <c r="D228" s="20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43" t="s">
        <v>207</v>
      </c>
      <c r="B229" s="143" t="s">
        <v>174</v>
      </c>
      <c r="C229" s="143" t="s">
        <v>208</v>
      </c>
      <c r="D229" s="143" t="s">
        <v>273</v>
      </c>
      <c r="E229" s="80" t="s">
        <v>274</v>
      </c>
      <c r="F229" s="220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34"/>
      <c r="B230" s="34"/>
      <c r="C230" s="48"/>
      <c r="D230" s="245"/>
      <c r="E230" s="104"/>
      <c r="F230" s="104">
        <f t="shared" ref="F230:F239" si="16">(C230*D230)+E230</f>
        <v>0</v>
      </c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34"/>
      <c r="B231" s="34"/>
      <c r="C231" s="48"/>
      <c r="D231" s="245"/>
      <c r="E231" s="104"/>
      <c r="F231" s="104">
        <f t="shared" si="16"/>
        <v>0</v>
      </c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34"/>
      <c r="B232" s="34"/>
      <c r="C232" s="48"/>
      <c r="D232" s="245"/>
      <c r="E232" s="104"/>
      <c r="F232" s="104">
        <f t="shared" si="16"/>
        <v>0</v>
      </c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34"/>
      <c r="B233" s="34"/>
      <c r="C233" s="48"/>
      <c r="D233" s="245"/>
      <c r="E233" s="104"/>
      <c r="F233" s="104">
        <f t="shared" si="16"/>
        <v>0</v>
      </c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34"/>
      <c r="B234" s="34"/>
      <c r="C234" s="34"/>
      <c r="D234" s="34"/>
      <c r="E234" s="104"/>
      <c r="F234" s="104">
        <f t="shared" si="16"/>
        <v>0</v>
      </c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246"/>
      <c r="B235" s="34"/>
      <c r="C235" s="34"/>
      <c r="D235" s="34"/>
      <c r="E235" s="104"/>
      <c r="F235" s="104">
        <f t="shared" si="16"/>
        <v>0</v>
      </c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34"/>
      <c r="B236" s="34"/>
      <c r="C236" s="34"/>
      <c r="D236" s="34"/>
      <c r="E236" s="104"/>
      <c r="F236" s="104">
        <f t="shared" si="16"/>
        <v>0</v>
      </c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34"/>
      <c r="B237" s="34"/>
      <c r="C237" s="34"/>
      <c r="D237" s="34"/>
      <c r="E237" s="104"/>
      <c r="F237" s="104">
        <f t="shared" si="16"/>
        <v>0</v>
      </c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34"/>
      <c r="B238" s="34"/>
      <c r="C238" s="34"/>
      <c r="D238" s="34"/>
      <c r="E238" s="104"/>
      <c r="F238" s="104">
        <f t="shared" si="16"/>
        <v>0</v>
      </c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34"/>
      <c r="B239" s="34"/>
      <c r="C239" s="34"/>
      <c r="D239" s="34"/>
      <c r="E239" s="104"/>
      <c r="F239" s="104">
        <f t="shared" si="16"/>
        <v>0</v>
      </c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62" t="s">
        <v>275</v>
      </c>
      <c r="B240" s="11"/>
      <c r="C240" s="11"/>
      <c r="D240" s="11"/>
      <c r="E240" s="12"/>
      <c r="F240" s="247">
        <f>SUM(F230:F239)</f>
        <v>0</v>
      </c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62" t="s">
        <v>276</v>
      </c>
      <c r="B241" s="11"/>
      <c r="C241" s="12"/>
      <c r="D241" s="20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43" t="s">
        <v>207</v>
      </c>
      <c r="B242" s="143" t="s">
        <v>174</v>
      </c>
      <c r="C242" s="143" t="s">
        <v>208</v>
      </c>
      <c r="D242" s="143" t="s">
        <v>273</v>
      </c>
      <c r="E242" s="143" t="s">
        <v>209</v>
      </c>
      <c r="F242" s="14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34"/>
      <c r="B243" s="34"/>
      <c r="C243" s="48"/>
      <c r="D243" s="48"/>
      <c r="E243" s="104"/>
      <c r="F243" s="104">
        <f t="shared" ref="F243:F254" si="17">(C243*D243)+E243</f>
        <v>0</v>
      </c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34"/>
      <c r="B244" s="34"/>
      <c r="C244" s="48"/>
      <c r="D244" s="48"/>
      <c r="E244" s="104"/>
      <c r="F244" s="104">
        <f t="shared" si="17"/>
        <v>0</v>
      </c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34"/>
      <c r="B245" s="34"/>
      <c r="C245" s="48"/>
      <c r="D245" s="48"/>
      <c r="E245" s="104"/>
      <c r="F245" s="104">
        <f t="shared" si="17"/>
        <v>0</v>
      </c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34"/>
      <c r="B246" s="34"/>
      <c r="C246" s="48"/>
      <c r="D246" s="48"/>
      <c r="E246" s="104"/>
      <c r="F246" s="104">
        <f t="shared" si="17"/>
        <v>0</v>
      </c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34"/>
      <c r="B247" s="34"/>
      <c r="C247" s="34"/>
      <c r="D247" s="34"/>
      <c r="E247" s="104"/>
      <c r="F247" s="104">
        <f t="shared" si="17"/>
        <v>0</v>
      </c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34"/>
      <c r="B248" s="34"/>
      <c r="C248" s="34"/>
      <c r="D248" s="34"/>
      <c r="E248" s="104"/>
      <c r="F248" s="104">
        <f t="shared" si="17"/>
        <v>0</v>
      </c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34"/>
      <c r="B249" s="34"/>
      <c r="C249" s="34"/>
      <c r="D249" s="34"/>
      <c r="E249" s="104"/>
      <c r="F249" s="104">
        <f t="shared" si="17"/>
        <v>0</v>
      </c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34"/>
      <c r="B250" s="34"/>
      <c r="C250" s="34"/>
      <c r="D250" s="34"/>
      <c r="E250" s="104"/>
      <c r="F250" s="104">
        <f t="shared" si="17"/>
        <v>0</v>
      </c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34"/>
      <c r="B251" s="34"/>
      <c r="C251" s="34"/>
      <c r="D251" s="34"/>
      <c r="E251" s="104"/>
      <c r="F251" s="104">
        <f t="shared" si="17"/>
        <v>0</v>
      </c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34"/>
      <c r="B252" s="34"/>
      <c r="C252" s="34"/>
      <c r="D252" s="34"/>
      <c r="E252" s="104"/>
      <c r="F252" s="104">
        <f t="shared" si="17"/>
        <v>0</v>
      </c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34"/>
      <c r="B253" s="34"/>
      <c r="C253" s="34"/>
      <c r="D253" s="34"/>
      <c r="E253" s="104"/>
      <c r="F253" s="104">
        <f t="shared" si="17"/>
        <v>0</v>
      </c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34"/>
      <c r="B254" s="34"/>
      <c r="C254" s="34"/>
      <c r="D254" s="34"/>
      <c r="E254" s="104"/>
      <c r="F254" s="104">
        <f t="shared" si="17"/>
        <v>0</v>
      </c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62" t="s">
        <v>277</v>
      </c>
      <c r="B255" s="11"/>
      <c r="C255" s="11"/>
      <c r="D255" s="11"/>
      <c r="E255" s="12"/>
      <c r="F255" s="247">
        <f>SUM(F243:F254)</f>
        <v>0</v>
      </c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62" t="s">
        <v>278</v>
      </c>
      <c r="B256" s="11"/>
      <c r="C256" s="12"/>
      <c r="D256" s="204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43" t="s">
        <v>207</v>
      </c>
      <c r="B257" s="143" t="s">
        <v>174</v>
      </c>
      <c r="C257" s="143" t="s">
        <v>208</v>
      </c>
      <c r="D257" s="143" t="s">
        <v>273</v>
      </c>
      <c r="E257" s="143" t="s">
        <v>209</v>
      </c>
      <c r="F257" s="248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34"/>
      <c r="B258" s="34"/>
      <c r="C258" s="34"/>
      <c r="D258" s="249"/>
      <c r="E258" s="104"/>
      <c r="F258" s="104">
        <f t="shared" ref="F258:F263" si="18">(C258*D258)+E258</f>
        <v>0</v>
      </c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34"/>
      <c r="B259" s="34"/>
      <c r="C259" s="34"/>
      <c r="D259" s="34"/>
      <c r="E259" s="104"/>
      <c r="F259" s="104">
        <f t="shared" si="18"/>
        <v>0</v>
      </c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34"/>
      <c r="B260" s="34"/>
      <c r="C260" s="34"/>
      <c r="D260" s="34"/>
      <c r="E260" s="104"/>
      <c r="F260" s="104">
        <f t="shared" si="18"/>
        <v>0</v>
      </c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34"/>
      <c r="B261" s="34"/>
      <c r="C261" s="34"/>
      <c r="D261" s="34"/>
      <c r="E261" s="104"/>
      <c r="F261" s="104">
        <f t="shared" si="18"/>
        <v>0</v>
      </c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34"/>
      <c r="B262" s="34"/>
      <c r="C262" s="34"/>
      <c r="D262" s="34"/>
      <c r="E262" s="104"/>
      <c r="F262" s="104">
        <f t="shared" si="18"/>
        <v>0</v>
      </c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34"/>
      <c r="B263" s="34"/>
      <c r="C263" s="34"/>
      <c r="D263" s="34"/>
      <c r="E263" s="104"/>
      <c r="F263" s="104">
        <f t="shared" si="18"/>
        <v>0</v>
      </c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62" t="s">
        <v>215</v>
      </c>
      <c r="B264" s="11"/>
      <c r="C264" s="11"/>
      <c r="D264" s="11"/>
      <c r="E264" s="12"/>
      <c r="F264" s="56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62" t="s">
        <v>279</v>
      </c>
      <c r="B265" s="11"/>
      <c r="C265" s="11"/>
      <c r="D265" s="11"/>
      <c r="E265" s="12"/>
      <c r="F265" s="250">
        <f>SUM(F258:F263)</f>
        <v>0</v>
      </c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43" t="s">
        <v>207</v>
      </c>
      <c r="B266" s="143" t="s">
        <v>174</v>
      </c>
      <c r="C266" s="143" t="s">
        <v>208</v>
      </c>
      <c r="D266" s="143" t="s">
        <v>273</v>
      </c>
      <c r="E266" s="143" t="s">
        <v>209</v>
      </c>
      <c r="F266" s="14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34"/>
      <c r="B267" s="34"/>
      <c r="C267" s="48"/>
      <c r="D267" s="48"/>
      <c r="E267" s="104">
        <v>0.0</v>
      </c>
      <c r="F267" s="104">
        <f t="shared" ref="F267:F269" si="19">(C267*D267)+E267</f>
        <v>0</v>
      </c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34"/>
      <c r="B268" s="34"/>
      <c r="C268" s="48"/>
      <c r="D268" s="48"/>
      <c r="E268" s="104"/>
      <c r="F268" s="104">
        <f t="shared" si="19"/>
        <v>0</v>
      </c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34"/>
      <c r="B269" s="34"/>
      <c r="C269" s="48"/>
      <c r="D269" s="48"/>
      <c r="E269" s="104"/>
      <c r="F269" s="104">
        <f t="shared" si="19"/>
        <v>0</v>
      </c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34"/>
      <c r="B270" s="34"/>
      <c r="C270" s="48"/>
      <c r="D270" s="48"/>
      <c r="E270" s="104"/>
      <c r="F270" s="104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34"/>
      <c r="B271" s="34"/>
      <c r="C271" s="34"/>
      <c r="D271" s="34"/>
      <c r="E271" s="104"/>
      <c r="F271" s="104">
        <f>(C271*D271)+E271</f>
        <v>0</v>
      </c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62" t="s">
        <v>217</v>
      </c>
      <c r="B272" s="11"/>
      <c r="C272" s="11"/>
      <c r="D272" s="11"/>
      <c r="E272" s="12"/>
      <c r="F272" s="251">
        <f>F267+F268+F269+F270+F271</f>
        <v>0</v>
      </c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35" t="s">
        <v>280</v>
      </c>
      <c r="B273" s="98"/>
      <c r="C273" s="36"/>
      <c r="D273" s="20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45" t="s">
        <v>219</v>
      </c>
      <c r="B274" s="11"/>
      <c r="C274" s="12"/>
      <c r="D274" s="252"/>
      <c r="E274" s="253">
        <f>+F240</f>
        <v>0</v>
      </c>
      <c r="F274" s="254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45" t="s">
        <v>281</v>
      </c>
      <c r="B275" s="11"/>
      <c r="C275" s="12"/>
      <c r="D275" s="252"/>
      <c r="E275" s="255">
        <f>+F255</f>
        <v>0</v>
      </c>
      <c r="F275" s="256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45" t="s">
        <v>221</v>
      </c>
      <c r="B276" s="11"/>
      <c r="C276" s="12"/>
      <c r="D276" s="252"/>
      <c r="E276" s="255">
        <f>+F265</f>
        <v>0</v>
      </c>
      <c r="F276" s="256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45" t="s">
        <v>222</v>
      </c>
      <c r="B277" s="11"/>
      <c r="C277" s="12"/>
      <c r="D277" s="252"/>
      <c r="E277" s="255">
        <f>+F272</f>
        <v>0</v>
      </c>
      <c r="F277" s="256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257" t="s">
        <v>223</v>
      </c>
      <c r="B278" s="11"/>
      <c r="C278" s="12"/>
      <c r="D278" s="252"/>
      <c r="E278" s="255">
        <f>+B225</f>
        <v>0</v>
      </c>
      <c r="F278" s="256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258" t="s">
        <v>224</v>
      </c>
      <c r="B279" s="54"/>
      <c r="C279" s="55"/>
      <c r="D279" s="259"/>
      <c r="E279" s="260">
        <f>E274+E275+E276+E277+E278</f>
        <v>0</v>
      </c>
      <c r="F279" s="26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262"/>
      <c r="B280" s="74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54">
    <mergeCell ref="G7:H7"/>
    <mergeCell ref="M7:N7"/>
    <mergeCell ref="A1:H1"/>
    <mergeCell ref="A2:H2"/>
    <mergeCell ref="A3:H3"/>
    <mergeCell ref="B5:C5"/>
    <mergeCell ref="E5:H5"/>
    <mergeCell ref="A6:H6"/>
    <mergeCell ref="B7:E7"/>
    <mergeCell ref="B8:E8"/>
    <mergeCell ref="G8:H8"/>
    <mergeCell ref="N8:P8"/>
    <mergeCell ref="B9:E9"/>
    <mergeCell ref="G9:H9"/>
    <mergeCell ref="G10:H10"/>
    <mergeCell ref="C13:D13"/>
    <mergeCell ref="B20:H20"/>
    <mergeCell ref="B21:H21"/>
    <mergeCell ref="F13:H13"/>
    <mergeCell ref="A14:H14"/>
    <mergeCell ref="B15:H15"/>
    <mergeCell ref="B17:H17"/>
    <mergeCell ref="B18:H18"/>
    <mergeCell ref="A19:A22"/>
    <mergeCell ref="B19:H19"/>
    <mergeCell ref="E26:H26"/>
    <mergeCell ref="E27:H27"/>
    <mergeCell ref="B31:C31"/>
    <mergeCell ref="A32:C32"/>
    <mergeCell ref="A47:A48"/>
    <mergeCell ref="B47:B48"/>
    <mergeCell ref="C47:C48"/>
    <mergeCell ref="E47:E48"/>
    <mergeCell ref="G47:H47"/>
    <mergeCell ref="I47:J48"/>
    <mergeCell ref="I49:J51"/>
    <mergeCell ref="A52:C52"/>
    <mergeCell ref="A53:B54"/>
    <mergeCell ref="C53:H54"/>
    <mergeCell ref="A55:B56"/>
    <mergeCell ref="C55:H56"/>
    <mergeCell ref="A57:B58"/>
    <mergeCell ref="C57:H58"/>
    <mergeCell ref="B22:H22"/>
    <mergeCell ref="A23:H23"/>
    <mergeCell ref="A24:C24"/>
    <mergeCell ref="B25:C25"/>
    <mergeCell ref="E25:H25"/>
    <mergeCell ref="B26:C26"/>
    <mergeCell ref="B27:C27"/>
    <mergeCell ref="B28:C28"/>
    <mergeCell ref="E28:H28"/>
    <mergeCell ref="B29:C29"/>
    <mergeCell ref="E29:H29"/>
    <mergeCell ref="B30:C30"/>
    <mergeCell ref="E30:H30"/>
    <mergeCell ref="E31:H31"/>
    <mergeCell ref="A33:A34"/>
    <mergeCell ref="B33:H34"/>
    <mergeCell ref="A35:B35"/>
    <mergeCell ref="C35:H35"/>
    <mergeCell ref="A36:C36"/>
    <mergeCell ref="E36:H36"/>
    <mergeCell ref="E39:H39"/>
    <mergeCell ref="K43:L45"/>
    <mergeCell ref="M43:N45"/>
    <mergeCell ref="E37:H37"/>
    <mergeCell ref="E38:H38"/>
    <mergeCell ref="G41:H41"/>
    <mergeCell ref="I41:J42"/>
    <mergeCell ref="K41:L42"/>
    <mergeCell ref="M41:N42"/>
    <mergeCell ref="I43:J45"/>
    <mergeCell ref="A37:C39"/>
    <mergeCell ref="A40:B40"/>
    <mergeCell ref="A41:A42"/>
    <mergeCell ref="B41:B42"/>
    <mergeCell ref="C41:C42"/>
    <mergeCell ref="E41:E42"/>
    <mergeCell ref="A46:B46"/>
    <mergeCell ref="A100:G100"/>
    <mergeCell ref="A101:E101"/>
    <mergeCell ref="G101:H101"/>
    <mergeCell ref="A102:E102"/>
    <mergeCell ref="G102:H102"/>
    <mergeCell ref="A150:G150"/>
    <mergeCell ref="A151:H151"/>
    <mergeCell ref="A157:G157"/>
    <mergeCell ref="A158:G158"/>
    <mergeCell ref="A159:E159"/>
    <mergeCell ref="G159:H159"/>
    <mergeCell ref="G160:H160"/>
    <mergeCell ref="A160:E160"/>
    <mergeCell ref="A175:G175"/>
    <mergeCell ref="A176:H176"/>
    <mergeCell ref="A182:G182"/>
    <mergeCell ref="A183:G183"/>
    <mergeCell ref="A184:E184"/>
    <mergeCell ref="A185:E185"/>
    <mergeCell ref="A228:C228"/>
    <mergeCell ref="A240:E240"/>
    <mergeCell ref="A241:C241"/>
    <mergeCell ref="A255:E255"/>
    <mergeCell ref="A256:C256"/>
    <mergeCell ref="A264:E264"/>
    <mergeCell ref="A265:E265"/>
    <mergeCell ref="A279:C279"/>
    <mergeCell ref="A280:B280"/>
    <mergeCell ref="A272:E272"/>
    <mergeCell ref="A273:C273"/>
    <mergeCell ref="A274:C274"/>
    <mergeCell ref="A275:C275"/>
    <mergeCell ref="A276:C276"/>
    <mergeCell ref="A277:C277"/>
    <mergeCell ref="A278:C278"/>
    <mergeCell ref="A59:C59"/>
    <mergeCell ref="A67:C67"/>
    <mergeCell ref="A75:C75"/>
    <mergeCell ref="A76:H76"/>
    <mergeCell ref="A77:C77"/>
    <mergeCell ref="E78:G78"/>
    <mergeCell ref="A84:C84"/>
    <mergeCell ref="A85:E85"/>
    <mergeCell ref="G85:H85"/>
    <mergeCell ref="A86:E86"/>
    <mergeCell ref="G86:H86"/>
    <mergeCell ref="A94:G94"/>
    <mergeCell ref="A95:H95"/>
    <mergeCell ref="A99:G99"/>
    <mergeCell ref="A113:G113"/>
    <mergeCell ref="A114:H114"/>
    <mergeCell ref="A119:G119"/>
    <mergeCell ref="A120:G120"/>
    <mergeCell ref="A121:E121"/>
    <mergeCell ref="G121:H121"/>
    <mergeCell ref="G122:H122"/>
    <mergeCell ref="G141:H141"/>
    <mergeCell ref="G142:H142"/>
    <mergeCell ref="A122:E122"/>
    <mergeCell ref="A132:G132"/>
    <mergeCell ref="A133:H133"/>
    <mergeCell ref="A139:G139"/>
    <mergeCell ref="A140:G140"/>
    <mergeCell ref="A141:E141"/>
    <mergeCell ref="A142:E142"/>
    <mergeCell ref="G184:H184"/>
    <mergeCell ref="G185:H185"/>
    <mergeCell ref="A201:G201"/>
    <mergeCell ref="A202:H202"/>
    <mergeCell ref="A210:G210"/>
    <mergeCell ref="A211:G211"/>
    <mergeCell ref="A213:C213"/>
    <mergeCell ref="A226:H226"/>
    <mergeCell ref="A227:C227"/>
  </mergeCells>
  <dataValidations>
    <dataValidation type="decimal" operator="greaterThan" allowBlank="1" showInputMessage="1" showErrorMessage="1" prompt="ERROR EN DIGITACION - Este campo es unicamente unicamente_x000a_" sqref="G9:G10">
      <formula1>0.0</formula1>
    </dataValidation>
    <dataValidation type="list" allowBlank="1" showErrorMessage="1" sqref="N8">
      <formula1>#REF!</formula1>
    </dataValidation>
    <dataValidation type="list" allowBlank="1" showInputMessage="1" showErrorMessage="1" prompt="ERROR EN DIGITACION - Este campo es unicamente unicamente_x000a_" sqref="M7">
      <formula1>#REF!</formula1>
    </dataValidation>
  </dataValidations>
  <printOptions/>
  <pageMargins bottom="0.75" footer="0.0" header="0.0" left="0.7" right="0.7" top="0.75"/>
  <pageSetup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2013-02-15T14:18:15Z</dcterms:created>
  <dc:creator>Windows User</dc:creator>
</cp:coreProperties>
</file>